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5100" yWindow="4560" windowWidth="21600" windowHeight="11385" activeTab="4"/>
  </bookViews>
  <sheets>
    <sheet name="2019-20" sheetId="1" r:id="rId1"/>
    <sheet name="2020-21" sheetId="2" r:id="rId2"/>
    <sheet name="2021-22" sheetId="3" r:id="rId3"/>
    <sheet name="2022-23" sheetId="4" r:id="rId4"/>
    <sheet name="2023-24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<sst xmlns="http://schemas.openxmlformats.org/spreadsheetml/2006/main" count="173" uniqueCount="98">
  <si>
    <t>Ebrill 2019</t>
  </si>
  <si>
    <t>Mai 2019</t>
  </si>
  <si>
    <t>Mehefin 2019</t>
  </si>
  <si>
    <t>Gorff 2019</t>
  </si>
  <si>
    <t>Awst 2019</t>
  </si>
  <si>
    <t>Medi 2019</t>
  </si>
  <si>
    <t>Hydref 2019</t>
  </si>
  <si>
    <t>Tach 2019</t>
  </si>
  <si>
    <t>Rhag 2019</t>
  </si>
  <si>
    <t>Ion 2020</t>
  </si>
  <si>
    <t>Chwef 2020</t>
  </si>
  <si>
    <t>Marth 2020</t>
  </si>
  <si>
    <t>15349.72+A8A7:B7</t>
  </si>
  <si>
    <t>Gorsaf Fysiau y Fenni</t>
  </si>
  <si>
    <t>Brewery Yard - y Fenni</t>
  </si>
  <si>
    <r>
      <t>L</t>
    </r>
    <r>
      <rPr>
        <sz val="11"/>
        <color theme="1"/>
        <rFont val="Calibri"/>
        <family val="2"/>
      </rPr>
      <t xml:space="preserve">ôn </t>
    </r>
    <r>
      <rPr>
        <sz val="11"/>
        <color theme="1"/>
        <rFont val="Calibri"/>
        <family val="2"/>
        <scheme val="minor"/>
      </rPr>
      <t>Byefield  - y Fenni</t>
    </r>
  </si>
  <si>
    <t>Stryd y Castell - y Fenni</t>
  </si>
  <si>
    <t>Marchnad Da Byw - Trefynwy</t>
  </si>
  <si>
    <t>Chippenham - Trefynwy</t>
  </si>
  <si>
    <t>Cornwall House - Trefynwy</t>
  </si>
  <si>
    <t>Neuadd Hall - Cas-gwent</t>
  </si>
  <si>
    <t>Fairfield - y Fenni</t>
  </si>
  <si>
    <t>Stryd Glendower - Trefynwy</t>
  </si>
  <si>
    <t>Stryd Nelson - Cas-gwent</t>
  </si>
  <si>
    <t>Tiverton Place - y Fenni</t>
  </si>
  <si>
    <t>Trinity Terrace - y Fenni</t>
  </si>
  <si>
    <t>Stryd Tudor - Fenni</t>
  </si>
  <si>
    <t>Stryd y Banc - Cas-gwent</t>
  </si>
  <si>
    <t>Stryd y Bont</t>
  </si>
  <si>
    <t>Stryd Monnow</t>
  </si>
  <si>
    <t>Maes Parcio Caeau Chwarae Rogiet</t>
  </si>
  <si>
    <t>CYFANSWM</t>
  </si>
  <si>
    <t>Swm</t>
  </si>
  <si>
    <t>Ebr-20</t>
  </si>
  <si>
    <t>Mai-20</t>
  </si>
  <si>
    <t>Meh-20</t>
  </si>
  <si>
    <t>Gorff-20</t>
  </si>
  <si>
    <t>Awst-20</t>
  </si>
  <si>
    <t>Medi-20</t>
  </si>
  <si>
    <t>Hyd-20</t>
  </si>
  <si>
    <t>Tach-20</t>
  </si>
  <si>
    <t>Rhag-20</t>
  </si>
  <si>
    <t xml:space="preserve">Swm </t>
  </si>
  <si>
    <t>Ased Wedi'i Rannu</t>
  </si>
  <si>
    <t>Maes Parcio - Gorsaf Fysiau y Fenni</t>
  </si>
  <si>
    <t>Maes Parcio- Brewery Yard - y Fenni</t>
  </si>
  <si>
    <r>
      <t>Maes Parcio - L</t>
    </r>
    <r>
      <rPr>
        <sz val="11"/>
        <color theme="1"/>
        <rFont val="Calibri"/>
        <family val="2"/>
      </rPr>
      <t xml:space="preserve">ôn </t>
    </r>
    <r>
      <rPr>
        <sz val="11"/>
        <color theme="1"/>
        <rFont val="Calibri"/>
        <family val="2"/>
        <scheme val="minor"/>
      </rPr>
      <t>Byefield - y Fenni</t>
    </r>
  </si>
  <si>
    <t>Maes Parcio - Stryd y Castell - y Fenni</t>
  </si>
  <si>
    <t>Maes Parcio- Marchnad Da Byw - Trefynwy</t>
  </si>
  <si>
    <t>Maes Parcio - Chippenham - Trefynwy</t>
  </si>
  <si>
    <t>Maes Parcio - Stryd  Cinderhill - Trefynwy</t>
  </si>
  <si>
    <t>Maes Parcio - Cornwall House - Trefynwy</t>
  </si>
  <si>
    <t>Maes Parcio - Neuadd Drill  - Cas-gwent</t>
  </si>
  <si>
    <t>Maes Parcio- Fairfield - y Fenni</t>
  </si>
  <si>
    <t>Maes Parcio - Stryd Glendower  - Trefynwy</t>
  </si>
  <si>
    <t>Maes Parcio - Stryd Nelson  - Cas-gwent</t>
  </si>
  <si>
    <t>Maes Parcio - Tiverton Place - y Fenni</t>
  </si>
  <si>
    <t>Maes Parcio - Teras Trinity  - y Fenni</t>
  </si>
  <si>
    <t>Maes Parcio – Stryd y Banc - Cas-gwent (Welsh Street)</t>
  </si>
  <si>
    <t>Maes Parcio - Stryd y Bont - Cas-gwent(Castle Dell)</t>
  </si>
  <si>
    <t xml:space="preserve">Maes Parcio - Stryd Monnow </t>
  </si>
  <si>
    <t xml:space="preserve">Maes Parcio Maes Chwarae Rogiet  </t>
  </si>
  <si>
    <t xml:space="preserve"> </t>
  </si>
  <si>
    <t>Maes Parcio - Yr Orsaf, Cas-gwent</t>
  </si>
  <si>
    <t xml:space="preserve">Maes Parcio - Clwb Rhwyfo Trefwyny </t>
  </si>
  <si>
    <t>Maes Parcio - Stryd Tudur - y Fenni</t>
  </si>
  <si>
    <t>Ebr-21</t>
  </si>
  <si>
    <t>Mai-21</t>
  </si>
  <si>
    <t>Meh-21</t>
  </si>
  <si>
    <t>Gorff-21</t>
  </si>
  <si>
    <t>Aws-21</t>
  </si>
  <si>
    <t>Med-21</t>
  </si>
  <si>
    <t>Hyd-21</t>
  </si>
  <si>
    <t>Tach-21</t>
  </si>
  <si>
    <t>Rhag-21</t>
  </si>
  <si>
    <t>Ion-21</t>
  </si>
  <si>
    <t>Chwef-21</t>
  </si>
  <si>
    <t>Cyfanswm</t>
  </si>
  <si>
    <t>Maes Parcio - Stryd Tudur  - y Fenni</t>
  </si>
  <si>
    <t>Maes Parcio – Stryd y Bont - Cas-gwent (Castle Dell)</t>
  </si>
  <si>
    <t>Ebr-22</t>
  </si>
  <si>
    <t>Mai-22</t>
  </si>
  <si>
    <t>Meh-22</t>
  </si>
  <si>
    <t>Gorff-22</t>
  </si>
  <si>
    <t>Aws-22</t>
  </si>
  <si>
    <t>Medi-22</t>
  </si>
  <si>
    <t>Hyd-22</t>
  </si>
  <si>
    <t>Tach-22</t>
  </si>
  <si>
    <t>Rhag-22</t>
  </si>
  <si>
    <t>Ion-23</t>
  </si>
  <si>
    <t>Chwef-23</t>
  </si>
  <si>
    <t>Mawr-23</t>
  </si>
  <si>
    <t>Ion-22</t>
  </si>
  <si>
    <t>Chwef-22</t>
  </si>
  <si>
    <t>Maw-22</t>
  </si>
  <si>
    <t>Mawrth-21</t>
  </si>
  <si>
    <t>Maes Parcio Cyffordd Twnnel Hafren</t>
  </si>
  <si>
    <t>Maes Parcio Gwledig Rogiet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</si>
</sst>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NumberFormat="1" applyFont="1" applyBorder="1"/>
    <xf numFmtId="2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workbookViewId="0" topLeftCell="A1">
      <selection activeCell="A2" sqref="A2"/>
    </sheetView>
  </sheetViews>
  <sheetFormatPr defaultColWidth="9.00390625" defaultRowHeight="15"/>
  <cols>
    <col min="1" max="1" width="27.57421875" style="0" bestFit="1" customWidth="1"/>
    <col min="2" max="13" width="13.7109375" style="0" customWidth="1"/>
    <col min="14" max="14" width="12.421875" style="0" bestFit="1" customWidth="1"/>
  </cols>
  <sheetData>
    <row r="1" spans="2:14" s="3" customFormat="1" ht="1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32</v>
      </c>
    </row>
    <row r="2" spans="1:14" ht="15">
      <c r="A2" t="s">
        <v>43</v>
      </c>
      <c r="B2" s="1">
        <f>5350.14+15158.29</f>
        <v>20508.43</v>
      </c>
      <c r="C2" s="1">
        <v>102.66</v>
      </c>
      <c r="D2" s="1">
        <v>1865.75</v>
      </c>
      <c r="E2" s="1">
        <v>94.56</v>
      </c>
      <c r="F2" s="1">
        <v>8.48</v>
      </c>
      <c r="G2" s="1">
        <v>82.85</v>
      </c>
      <c r="H2" s="1">
        <v>16448.59</v>
      </c>
      <c r="I2" s="1">
        <v>43904.62</v>
      </c>
      <c r="J2" s="1">
        <v>4.68</v>
      </c>
      <c r="K2" s="1">
        <v>30008.46</v>
      </c>
      <c r="L2" s="1">
        <v>18427.55</v>
      </c>
      <c r="M2" s="1">
        <f>21975.41+32.67</f>
        <v>22008.079999999998</v>
      </c>
      <c r="N2" s="1">
        <f>SUM(B2:M2)</f>
        <v>153464.70999999996</v>
      </c>
    </row>
    <row r="3" spans="1:14" ht="15">
      <c r="A3" t="s">
        <v>13</v>
      </c>
      <c r="B3" s="1">
        <v>10326.21</v>
      </c>
      <c r="C3" s="1">
        <v>8029.13</v>
      </c>
      <c r="D3" s="1">
        <v>6219.71</v>
      </c>
      <c r="E3" s="1">
        <v>10275.85</v>
      </c>
      <c r="F3" s="1">
        <v>5817.58</v>
      </c>
      <c r="G3" s="1">
        <v>6278.21</v>
      </c>
      <c r="H3" s="1">
        <v>9293.89</v>
      </c>
      <c r="I3" s="1">
        <v>8035.8</v>
      </c>
      <c r="J3" s="1">
        <v>1495.17</v>
      </c>
      <c r="K3" s="1">
        <v>14295.21</v>
      </c>
      <c r="L3" s="1">
        <v>409.75</v>
      </c>
      <c r="M3" s="1">
        <v>14082.89</v>
      </c>
      <c r="N3" s="1">
        <f aca="true" t="shared" si="0" ref="N3:N20">SUM(B3:M3)</f>
        <v>94559.40000000001</v>
      </c>
    </row>
    <row r="4" spans="1:14" ht="15">
      <c r="A4" t="s">
        <v>14</v>
      </c>
      <c r="B4" s="1">
        <v>2741.94</v>
      </c>
      <c r="C4" s="1">
        <v>2080.71</v>
      </c>
      <c r="D4" s="1">
        <v>1495.71</v>
      </c>
      <c r="E4" s="1">
        <v>2518.25</v>
      </c>
      <c r="F4" s="1">
        <v>1488.84</v>
      </c>
      <c r="G4" s="1">
        <v>1469.5</v>
      </c>
      <c r="H4" s="1">
        <v>1996.74</v>
      </c>
      <c r="I4" s="1">
        <v>2422.9</v>
      </c>
      <c r="J4" s="1">
        <v>482.13</v>
      </c>
      <c r="K4" s="1">
        <v>4326.68</v>
      </c>
      <c r="L4" s="1">
        <v>315.76</v>
      </c>
      <c r="M4" s="1">
        <v>4645.21</v>
      </c>
      <c r="N4" s="1">
        <f t="shared" si="0"/>
        <v>25984.37</v>
      </c>
    </row>
    <row r="5" spans="1:14" ht="15">
      <c r="A5" t="s">
        <v>15</v>
      </c>
      <c r="B5" s="1">
        <v>2919.08</v>
      </c>
      <c r="C5" s="1">
        <v>1960.54</v>
      </c>
      <c r="D5" s="1">
        <v>1646.17</v>
      </c>
      <c r="E5" s="1">
        <v>2892.04</v>
      </c>
      <c r="F5" s="1">
        <v>1860.14</v>
      </c>
      <c r="G5" s="1">
        <v>1907.95</v>
      </c>
      <c r="H5" s="1">
        <v>2140.63</v>
      </c>
      <c r="I5" s="1">
        <v>2221.66</v>
      </c>
      <c r="J5" s="1">
        <v>449.42</v>
      </c>
      <c r="K5" s="1">
        <v>4170.59</v>
      </c>
      <c r="L5" s="1">
        <v>40.17</v>
      </c>
      <c r="M5" s="1">
        <v>3479.79</v>
      </c>
      <c r="N5" s="1">
        <f t="shared" si="0"/>
        <v>25688.179999999997</v>
      </c>
    </row>
    <row r="6" spans="1:14" ht="15">
      <c r="A6" t="s">
        <v>16</v>
      </c>
      <c r="B6" s="1">
        <v>16041.39</v>
      </c>
      <c r="C6" s="1">
        <v>12748.42</v>
      </c>
      <c r="D6" s="1">
        <v>9897.96</v>
      </c>
      <c r="E6" s="1">
        <v>16002.73</v>
      </c>
      <c r="F6" s="1">
        <v>9420.64</v>
      </c>
      <c r="G6" s="1">
        <v>9250.85</v>
      </c>
      <c r="H6" s="1">
        <v>14459.52</v>
      </c>
      <c r="I6" s="1">
        <v>14426.44</v>
      </c>
      <c r="J6" s="1">
        <v>3036.08</v>
      </c>
      <c r="K6" s="1">
        <v>29705.09</v>
      </c>
      <c r="L6" s="1">
        <v>1275.05</v>
      </c>
      <c r="M6" s="1">
        <v>28592.87</v>
      </c>
      <c r="N6" s="1">
        <f t="shared" si="0"/>
        <v>164857.04</v>
      </c>
    </row>
    <row r="7" spans="1:14" ht="15">
      <c r="A7" t="s">
        <v>17</v>
      </c>
      <c r="B7" s="1" t="s">
        <v>12</v>
      </c>
      <c r="C7" s="1">
        <v>11809.96</v>
      </c>
      <c r="D7" s="1">
        <v>8568.08</v>
      </c>
      <c r="E7" s="1">
        <v>15000.59</v>
      </c>
      <c r="F7" s="1">
        <v>8747.09</v>
      </c>
      <c r="G7" s="1">
        <v>8851.08</v>
      </c>
      <c r="H7" s="1">
        <v>13029.92</v>
      </c>
      <c r="I7" s="1">
        <v>12171.22</v>
      </c>
      <c r="J7" s="1">
        <v>2339.29</v>
      </c>
      <c r="K7" s="1">
        <v>23324.99</v>
      </c>
      <c r="L7" s="1">
        <v>90.78</v>
      </c>
      <c r="M7" s="1">
        <v>20924.47</v>
      </c>
      <c r="N7" s="1">
        <f t="shared" si="0"/>
        <v>124857.47</v>
      </c>
    </row>
    <row r="8" spans="1:14" ht="15">
      <c r="A8" t="s">
        <v>18</v>
      </c>
      <c r="B8" s="1">
        <v>2730.08</v>
      </c>
      <c r="C8" s="1">
        <v>2209.96</v>
      </c>
      <c r="D8" s="1">
        <v>1701.08</v>
      </c>
      <c r="E8" s="1">
        <v>2772.64</v>
      </c>
      <c r="F8" s="1">
        <v>1343.04</v>
      </c>
      <c r="G8" s="1">
        <v>1458.04</v>
      </c>
      <c r="H8" s="1">
        <v>2364.93</v>
      </c>
      <c r="I8" s="1">
        <v>2047.63</v>
      </c>
      <c r="J8" s="1">
        <v>389.33</v>
      </c>
      <c r="K8" s="1">
        <v>4595.18</v>
      </c>
      <c r="L8" s="1">
        <v>119.79</v>
      </c>
      <c r="M8" s="1">
        <v>5218.25</v>
      </c>
      <c r="N8" s="1">
        <f t="shared" si="0"/>
        <v>26949.950000000004</v>
      </c>
    </row>
    <row r="9" spans="1:14" ht="15">
      <c r="A9" t="s">
        <v>19</v>
      </c>
      <c r="B9" s="1">
        <v>2158.75</v>
      </c>
      <c r="C9" s="1">
        <v>1458.55</v>
      </c>
      <c r="D9" s="1">
        <v>1088.54</v>
      </c>
      <c r="E9" s="1">
        <v>1689.92</v>
      </c>
      <c r="F9" s="1">
        <v>1044.08</v>
      </c>
      <c r="G9" s="1">
        <v>1012.88</v>
      </c>
      <c r="H9" s="1">
        <v>1689.88</v>
      </c>
      <c r="I9" s="1">
        <v>1589.41</v>
      </c>
      <c r="J9" s="1">
        <v>305</v>
      </c>
      <c r="K9" s="1">
        <v>3719.84</v>
      </c>
      <c r="L9" s="1">
        <v>6.88</v>
      </c>
      <c r="M9" s="1">
        <v>2608.09</v>
      </c>
      <c r="N9" s="1">
        <f t="shared" si="0"/>
        <v>18371.82</v>
      </c>
    </row>
    <row r="10" spans="1:14" ht="15">
      <c r="A10" t="s">
        <v>20</v>
      </c>
      <c r="B10" s="1">
        <v>1409.14</v>
      </c>
      <c r="C10" s="1">
        <v>1058</v>
      </c>
      <c r="D10" s="1">
        <v>894.79</v>
      </c>
      <c r="E10" s="1">
        <v>1420.56</v>
      </c>
      <c r="F10" s="1">
        <v>786.91</v>
      </c>
      <c r="G10" s="1">
        <v>869.76</v>
      </c>
      <c r="H10" s="1">
        <v>818.75</v>
      </c>
      <c r="I10" s="1">
        <v>843.71</v>
      </c>
      <c r="J10" s="1">
        <v>210.13</v>
      </c>
      <c r="K10" s="1">
        <v>1831.19</v>
      </c>
      <c r="L10" s="1">
        <v>202.67</v>
      </c>
      <c r="M10" s="1">
        <v>2397.45</v>
      </c>
      <c r="N10" s="1">
        <f t="shared" si="0"/>
        <v>12743.060000000001</v>
      </c>
    </row>
    <row r="11" spans="1:14" ht="15">
      <c r="A11" t="s">
        <v>21</v>
      </c>
      <c r="B11" s="1">
        <v>20199.24</v>
      </c>
      <c r="C11" s="1">
        <v>13951.54</v>
      </c>
      <c r="D11" s="1">
        <v>11274.93</v>
      </c>
      <c r="E11" s="1">
        <v>19362.8</v>
      </c>
      <c r="F11" s="1">
        <v>11714.8</v>
      </c>
      <c r="G11" s="1">
        <v>11544.92</v>
      </c>
      <c r="H11" s="1">
        <v>17050.86</v>
      </c>
      <c r="I11" s="1">
        <v>15749.46</v>
      </c>
      <c r="J11" s="1">
        <v>3084.71</v>
      </c>
      <c r="K11" s="1">
        <v>30983.79</v>
      </c>
      <c r="L11" s="1">
        <v>547.63</v>
      </c>
      <c r="M11" s="1">
        <v>27448.35</v>
      </c>
      <c r="N11" s="1">
        <f t="shared" si="0"/>
        <v>182913.03</v>
      </c>
    </row>
    <row r="12" spans="1:14" ht="15">
      <c r="A12" t="s">
        <v>22</v>
      </c>
      <c r="B12" s="1">
        <v>10118.67</v>
      </c>
      <c r="C12" s="1">
        <v>7937.13</v>
      </c>
      <c r="D12" s="1">
        <v>5435.42</v>
      </c>
      <c r="E12" s="1">
        <v>9180.67</v>
      </c>
      <c r="F12" s="1">
        <v>5303.97</v>
      </c>
      <c r="G12" s="1">
        <v>4919.09</v>
      </c>
      <c r="H12" s="1">
        <v>8395.59</v>
      </c>
      <c r="I12" s="1">
        <v>8076.76</v>
      </c>
      <c r="J12" s="1">
        <v>1690.67</v>
      </c>
      <c r="K12" s="1">
        <v>15838.22</v>
      </c>
      <c r="L12" s="1">
        <v>598.58</v>
      </c>
      <c r="M12" s="1">
        <v>15895.27</v>
      </c>
      <c r="N12" s="1">
        <f t="shared" si="0"/>
        <v>93390.04</v>
      </c>
    </row>
    <row r="13" spans="1:14" ht="15">
      <c r="A13" t="s">
        <v>23</v>
      </c>
      <c r="B13" s="1">
        <v>9949.68</v>
      </c>
      <c r="C13" s="1">
        <v>7864.63</v>
      </c>
      <c r="D13" s="1">
        <v>6007.68</v>
      </c>
      <c r="E13" s="1">
        <v>9830.34</v>
      </c>
      <c r="F13" s="1">
        <v>5106.3</v>
      </c>
      <c r="G13" s="1">
        <v>5289.17</v>
      </c>
      <c r="H13" s="1">
        <v>8202.3</v>
      </c>
      <c r="I13" s="1">
        <v>8338.64</v>
      </c>
      <c r="J13" s="1">
        <v>1585.75</v>
      </c>
      <c r="K13" s="1">
        <v>14843.78</v>
      </c>
      <c r="L13" s="1">
        <v>774.71</v>
      </c>
      <c r="M13" s="1">
        <v>17302.21</v>
      </c>
      <c r="N13" s="1">
        <f t="shared" si="0"/>
        <v>95095.19</v>
      </c>
    </row>
    <row r="14" spans="1:14" ht="15">
      <c r="A14" t="s">
        <v>24</v>
      </c>
      <c r="B14" s="1">
        <v>4160.08</v>
      </c>
      <c r="C14" s="1">
        <v>3628.96</v>
      </c>
      <c r="D14" s="1">
        <v>2672.13</v>
      </c>
      <c r="E14" s="1">
        <v>4313.62</v>
      </c>
      <c r="F14" s="1">
        <v>2487</v>
      </c>
      <c r="G14" s="1">
        <v>2459.63</v>
      </c>
      <c r="H14" s="1">
        <v>3671.66</v>
      </c>
      <c r="I14" s="1">
        <v>3955.59</v>
      </c>
      <c r="J14" s="1">
        <v>844.13</v>
      </c>
      <c r="K14" s="1">
        <v>7788.65</v>
      </c>
      <c r="L14" s="1">
        <v>201.91</v>
      </c>
      <c r="M14" s="1">
        <v>8131.08</v>
      </c>
      <c r="N14" s="1">
        <f t="shared" si="0"/>
        <v>44314.44000000001</v>
      </c>
    </row>
    <row r="15" spans="1:14" ht="15">
      <c r="A15" t="s">
        <v>25</v>
      </c>
      <c r="B15" s="1">
        <v>2655.08</v>
      </c>
      <c r="C15" s="1">
        <v>2094.3</v>
      </c>
      <c r="D15" s="1">
        <v>1490.62</v>
      </c>
      <c r="E15" s="1">
        <v>2033.76</v>
      </c>
      <c r="F15" s="1">
        <v>1367</v>
      </c>
      <c r="G15" s="1">
        <v>1384.08</v>
      </c>
      <c r="H15" s="1">
        <v>2089.05</v>
      </c>
      <c r="I15" s="1">
        <v>2836.22</v>
      </c>
      <c r="J15" s="1">
        <v>610.08</v>
      </c>
      <c r="K15" s="1">
        <v>5868.04</v>
      </c>
      <c r="L15" s="1">
        <v>290</v>
      </c>
      <c r="M15" s="1">
        <v>6041.41</v>
      </c>
      <c r="N15" s="1">
        <f t="shared" si="0"/>
        <v>28759.64</v>
      </c>
    </row>
    <row r="16" spans="1:14" ht="15">
      <c r="A16" t="s">
        <v>26</v>
      </c>
      <c r="B16" s="1">
        <v>2451.17</v>
      </c>
      <c r="C16" s="1">
        <v>2003.33</v>
      </c>
      <c r="D16" s="1">
        <v>1427.38</v>
      </c>
      <c r="E16" s="1">
        <v>2318.01</v>
      </c>
      <c r="F16" s="1">
        <v>1380.71</v>
      </c>
      <c r="G16" s="1">
        <v>1201.75</v>
      </c>
      <c r="H16" s="1">
        <v>2069.96</v>
      </c>
      <c r="I16" s="1">
        <v>1982.92</v>
      </c>
      <c r="J16" s="1">
        <v>396.21</v>
      </c>
      <c r="K16" s="1">
        <v>3799.22</v>
      </c>
      <c r="L16" s="1">
        <v>66.75</v>
      </c>
      <c r="M16" s="1">
        <v>4197.22</v>
      </c>
      <c r="N16" s="1">
        <f t="shared" si="0"/>
        <v>23294.629999999997</v>
      </c>
    </row>
    <row r="17" spans="1:14" ht="15">
      <c r="A17" t="s">
        <v>27</v>
      </c>
      <c r="B17" s="1">
        <v>19560.02</v>
      </c>
      <c r="C17" s="1">
        <v>16135.89</v>
      </c>
      <c r="D17" s="1">
        <v>11585.19</v>
      </c>
      <c r="E17" s="1">
        <v>18752.25</v>
      </c>
      <c r="F17" s="1">
        <v>8649.96</v>
      </c>
      <c r="G17" s="1">
        <v>10106.1</v>
      </c>
      <c r="H17" s="1">
        <v>14773.7</v>
      </c>
      <c r="I17" s="1">
        <v>15371.31</v>
      </c>
      <c r="J17" s="1">
        <v>3024.67</v>
      </c>
      <c r="K17" s="1">
        <v>27866.09</v>
      </c>
      <c r="L17" s="1">
        <v>1891.08</v>
      </c>
      <c r="M17" s="1">
        <v>31247.75</v>
      </c>
      <c r="N17" s="1">
        <f t="shared" si="0"/>
        <v>178964.00999999998</v>
      </c>
    </row>
    <row r="18" spans="1:14" s="5" customFormat="1" ht="15">
      <c r="A18" s="5" t="s">
        <v>28</v>
      </c>
      <c r="B18" s="6">
        <v>6119.14</v>
      </c>
      <c r="C18" s="6">
        <v>4123.55</v>
      </c>
      <c r="D18" s="6">
        <v>3362.51</v>
      </c>
      <c r="E18" s="6">
        <v>5137.1</v>
      </c>
      <c r="F18" s="6">
        <v>3236.62</v>
      </c>
      <c r="G18" s="6">
        <v>3342.34</v>
      </c>
      <c r="H18" s="6">
        <v>4044.43</v>
      </c>
      <c r="I18" s="6">
        <v>2932.18</v>
      </c>
      <c r="J18" s="6">
        <v>459.54</v>
      </c>
      <c r="K18" s="6">
        <v>5111.07</v>
      </c>
      <c r="L18" s="6">
        <v>194.16</v>
      </c>
      <c r="M18" s="6">
        <v>5877.84</v>
      </c>
      <c r="N18" s="1">
        <f t="shared" si="0"/>
        <v>43940.48000000001</v>
      </c>
    </row>
    <row r="19" spans="1:14" ht="15">
      <c r="A19" t="s">
        <v>29</v>
      </c>
      <c r="B19" s="1">
        <v>868.29</v>
      </c>
      <c r="C19" s="1">
        <v>679.33</v>
      </c>
      <c r="D19" s="1">
        <v>475.38</v>
      </c>
      <c r="E19" s="1">
        <v>820.3</v>
      </c>
      <c r="F19" s="1">
        <v>402.83</v>
      </c>
      <c r="G19" s="1">
        <v>483.47</v>
      </c>
      <c r="H19" s="1">
        <v>727.97</v>
      </c>
      <c r="I19" s="1">
        <v>692.92</v>
      </c>
      <c r="J19" s="1">
        <v>94</v>
      </c>
      <c r="K19" s="1">
        <v>1517.54</v>
      </c>
      <c r="L19" s="1">
        <v>4.09</v>
      </c>
      <c r="M19" s="1">
        <v>831.09</v>
      </c>
      <c r="N19" s="1">
        <f t="shared" si="0"/>
        <v>7597.210000000001</v>
      </c>
    </row>
    <row r="20" spans="1:14" ht="15">
      <c r="A20" t="s">
        <v>30</v>
      </c>
      <c r="B20" s="1">
        <v>1920.43</v>
      </c>
      <c r="C20" s="1">
        <v>1661.5</v>
      </c>
      <c r="D20" s="1">
        <v>1191.7</v>
      </c>
      <c r="E20" s="1">
        <v>1826.38</v>
      </c>
      <c r="F20" s="1">
        <v>753.34</v>
      </c>
      <c r="G20" s="1">
        <v>301.33</v>
      </c>
      <c r="H20" s="1">
        <v>1341.34</v>
      </c>
      <c r="I20" s="1">
        <v>591.7</v>
      </c>
      <c r="J20" s="1"/>
      <c r="K20" s="1">
        <v>1048.84</v>
      </c>
      <c r="L20" s="1">
        <v>449.17</v>
      </c>
      <c r="M20" s="1">
        <v>2716.87</v>
      </c>
      <c r="N20" s="1">
        <f t="shared" si="0"/>
        <v>13802.600000000002</v>
      </c>
    </row>
    <row r="21" spans="1:14" s="2" customFormat="1" ht="15">
      <c r="A21" s="7" t="s">
        <v>31</v>
      </c>
      <c r="B21" s="8">
        <f>SUM(B2:B20)</f>
        <v>136836.82000000004</v>
      </c>
      <c r="C21" s="8">
        <f aca="true" t="shared" si="1" ref="C21:N21">SUM(C2:C20)</f>
        <v>101538.09000000001</v>
      </c>
      <c r="D21" s="8">
        <f t="shared" si="1"/>
        <v>78300.73</v>
      </c>
      <c r="E21" s="8">
        <f t="shared" si="1"/>
        <v>126242.37</v>
      </c>
      <c r="F21" s="8">
        <f t="shared" si="1"/>
        <v>70919.33</v>
      </c>
      <c r="G21" s="8">
        <f t="shared" si="1"/>
        <v>72213</v>
      </c>
      <c r="H21" s="8">
        <f t="shared" si="1"/>
        <v>124609.70999999999</v>
      </c>
      <c r="I21" s="8">
        <f t="shared" si="1"/>
        <v>148191.09000000005</v>
      </c>
      <c r="J21" s="8">
        <f t="shared" si="1"/>
        <v>20500.989999999998</v>
      </c>
      <c r="K21" s="8">
        <f t="shared" si="1"/>
        <v>230642.47000000003</v>
      </c>
      <c r="L21" s="8">
        <f t="shared" si="1"/>
        <v>25906.479999999996</v>
      </c>
      <c r="M21" s="8">
        <f t="shared" si="1"/>
        <v>223646.18999999994</v>
      </c>
      <c r="N21" s="8">
        <f t="shared" si="1"/>
        <v>1359547.2699999998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21: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workbookViewId="0" topLeftCell="A1">
      <selection activeCell="A2" sqref="A2:XFD2"/>
    </sheetView>
  </sheetViews>
  <sheetFormatPr defaultColWidth="9.140625" defaultRowHeight="15"/>
  <cols>
    <col min="1" max="1" width="43.7109375" style="0" bestFit="1" customWidth="1"/>
    <col min="2" max="2" width="8.7109375" style="0" bestFit="1" customWidth="1"/>
    <col min="3" max="3" width="7.57421875" style="0" bestFit="1" customWidth="1"/>
    <col min="4" max="6" width="9.7109375" style="0" bestFit="1" customWidth="1"/>
    <col min="7" max="7" width="10.7109375" style="0" bestFit="1" customWidth="1"/>
    <col min="8" max="11" width="9.7109375" style="0" bestFit="1" customWidth="1"/>
    <col min="12" max="12" width="8.7109375" style="0" bestFit="1" customWidth="1"/>
    <col min="13" max="13" width="9.7109375" style="0" bestFit="1" customWidth="1"/>
    <col min="14" max="14" width="10.7109375" style="0" bestFit="1" customWidth="1"/>
  </cols>
  <sheetData>
    <row r="1" spans="2:14" s="2" customFormat="1" ht="15">
      <c r="B1" s="9" t="s">
        <v>33</v>
      </c>
      <c r="C1" s="9" t="s">
        <v>34</v>
      </c>
      <c r="D1" s="9" t="s">
        <v>35</v>
      </c>
      <c r="E1" s="9" t="s">
        <v>36</v>
      </c>
      <c r="F1" s="9" t="s">
        <v>37</v>
      </c>
      <c r="G1" s="9" t="s">
        <v>38</v>
      </c>
      <c r="H1" s="9" t="s">
        <v>39</v>
      </c>
      <c r="I1" s="9" t="s">
        <v>40</v>
      </c>
      <c r="J1" s="9" t="s">
        <v>41</v>
      </c>
      <c r="K1" s="9" t="s">
        <v>75</v>
      </c>
      <c r="L1" s="9" t="s">
        <v>76</v>
      </c>
      <c r="M1" s="9" t="s">
        <v>95</v>
      </c>
      <c r="N1" s="10" t="s">
        <v>42</v>
      </c>
    </row>
    <row r="2" spans="1:14" ht="15">
      <c r="A2" t="s">
        <v>43</v>
      </c>
      <c r="B2" s="1">
        <v>32.67</v>
      </c>
      <c r="C2" s="1">
        <v>97.2</v>
      </c>
      <c r="D2" s="1"/>
      <c r="E2" s="1">
        <v>35.59</v>
      </c>
      <c r="F2" s="1">
        <v>134.83</v>
      </c>
      <c r="G2" s="1">
        <v>1131.32</v>
      </c>
      <c r="H2" s="1">
        <v>3178.61</v>
      </c>
      <c r="I2" s="1">
        <v>-29</v>
      </c>
      <c r="J2" s="1">
        <v>-610.9</v>
      </c>
      <c r="K2" s="1">
        <v>577.14</v>
      </c>
      <c r="L2" s="1"/>
      <c r="M2" s="1">
        <v>-463.55</v>
      </c>
      <c r="N2" s="1">
        <f aca="true" t="shared" si="0" ref="N2:N22">SUM(B2:M2)</f>
        <v>4083.91</v>
      </c>
    </row>
    <row r="3" spans="1:14" ht="15">
      <c r="A3" t="s">
        <v>44</v>
      </c>
      <c r="B3" s="1">
        <v>237.57</v>
      </c>
      <c r="C3" s="1">
        <v>58.33</v>
      </c>
      <c r="D3" s="1">
        <v>466.75</v>
      </c>
      <c r="E3" s="1">
        <v>2514.71</v>
      </c>
      <c r="F3" s="1">
        <v>4608.37</v>
      </c>
      <c r="G3" s="1">
        <v>13316.79</v>
      </c>
      <c r="H3" s="1">
        <v>4527.84</v>
      </c>
      <c r="I3" s="1">
        <v>1528.39</v>
      </c>
      <c r="J3" s="1">
        <v>5540.74</v>
      </c>
      <c r="K3" s="1">
        <v>1792.29</v>
      </c>
      <c r="L3" s="1">
        <v>299.91</v>
      </c>
      <c r="M3" s="1">
        <v>1807.88</v>
      </c>
      <c r="N3" s="1">
        <f t="shared" si="0"/>
        <v>36699.57</v>
      </c>
    </row>
    <row r="4" spans="1:14" ht="15">
      <c r="A4" t="s">
        <v>45</v>
      </c>
      <c r="B4" s="1">
        <v>61.52</v>
      </c>
      <c r="C4" s="1">
        <v>10.25</v>
      </c>
      <c r="D4" s="1">
        <v>229.69</v>
      </c>
      <c r="E4" s="1">
        <v>756.74</v>
      </c>
      <c r="F4" s="1">
        <v>809.62</v>
      </c>
      <c r="G4" s="1">
        <v>2357.49</v>
      </c>
      <c r="H4" s="1">
        <v>1618.37</v>
      </c>
      <c r="I4" s="1">
        <v>564.16</v>
      </c>
      <c r="J4" s="1">
        <v>1565.05</v>
      </c>
      <c r="K4" s="1">
        <v>763.07</v>
      </c>
      <c r="L4" s="1">
        <v>181.49</v>
      </c>
      <c r="M4" s="1">
        <v>1159.41</v>
      </c>
      <c r="N4" s="1">
        <f t="shared" si="0"/>
        <v>10076.859999999999</v>
      </c>
    </row>
    <row r="5" spans="1:14" ht="15">
      <c r="A5" t="s">
        <v>46</v>
      </c>
      <c r="B5" s="1">
        <v>247.91</v>
      </c>
      <c r="C5" s="1">
        <v>45</v>
      </c>
      <c r="D5" s="1">
        <v>264.75</v>
      </c>
      <c r="E5" s="1">
        <v>1085.04</v>
      </c>
      <c r="F5" s="1">
        <v>1236.25</v>
      </c>
      <c r="G5" s="1">
        <v>3025.25</v>
      </c>
      <c r="H5" s="1">
        <v>1691.82</v>
      </c>
      <c r="I5" s="1">
        <v>588.09</v>
      </c>
      <c r="J5" s="1">
        <v>1539.67</v>
      </c>
      <c r="K5" s="1">
        <v>1106.04</v>
      </c>
      <c r="L5" s="1">
        <v>271.25</v>
      </c>
      <c r="M5" s="1">
        <v>1179.28</v>
      </c>
      <c r="N5" s="1">
        <f t="shared" si="0"/>
        <v>12280.35</v>
      </c>
    </row>
    <row r="6" spans="1:14" ht="15">
      <c r="A6" t="s">
        <v>47</v>
      </c>
      <c r="B6" s="1">
        <v>627.78</v>
      </c>
      <c r="C6" s="1">
        <v>86.17</v>
      </c>
      <c r="D6" s="1">
        <v>1626.05</v>
      </c>
      <c r="E6" s="1">
        <v>6016</v>
      </c>
      <c r="F6" s="1">
        <v>8008.46</v>
      </c>
      <c r="G6" s="1">
        <v>22582.28</v>
      </c>
      <c r="H6" s="1">
        <v>12339.35</v>
      </c>
      <c r="I6" s="1">
        <v>3992.33</v>
      </c>
      <c r="J6" s="1">
        <v>10451.43</v>
      </c>
      <c r="K6" s="1">
        <v>5636.76</v>
      </c>
      <c r="L6" s="1">
        <v>1266.79</v>
      </c>
      <c r="M6" s="1">
        <v>6135.62</v>
      </c>
      <c r="N6" s="1">
        <f t="shared" si="0"/>
        <v>78769.01999999999</v>
      </c>
    </row>
    <row r="7" spans="1:14" ht="15">
      <c r="A7" t="s">
        <v>48</v>
      </c>
      <c r="B7" s="1">
        <v>296.8</v>
      </c>
      <c r="C7" s="1">
        <v>31.25</v>
      </c>
      <c r="D7" s="1">
        <v>967.34</v>
      </c>
      <c r="E7" s="1">
        <v>4128.55</v>
      </c>
      <c r="F7" s="1">
        <v>6953.91</v>
      </c>
      <c r="G7" s="1">
        <v>22518.33</v>
      </c>
      <c r="H7" s="1">
        <v>12000.92</v>
      </c>
      <c r="I7" s="1">
        <v>2114.95</v>
      </c>
      <c r="J7" s="1">
        <v>7885.97</v>
      </c>
      <c r="K7" s="1">
        <v>3251.94</v>
      </c>
      <c r="L7" s="1">
        <v>563.33</v>
      </c>
      <c r="M7" s="1">
        <v>3461.58</v>
      </c>
      <c r="N7" s="1">
        <f t="shared" si="0"/>
        <v>64174.87</v>
      </c>
    </row>
    <row r="8" spans="1:14" ht="15">
      <c r="A8" t="s">
        <v>49</v>
      </c>
      <c r="B8" s="1">
        <v>166.29</v>
      </c>
      <c r="C8" s="1">
        <v>12.83</v>
      </c>
      <c r="D8" s="1">
        <v>217.42</v>
      </c>
      <c r="E8" s="1">
        <v>651.91</v>
      </c>
      <c r="F8" s="1">
        <v>648.5</v>
      </c>
      <c r="G8" s="1">
        <v>2095.06</v>
      </c>
      <c r="H8" s="1">
        <v>1067.17</v>
      </c>
      <c r="I8" s="1">
        <v>288.67</v>
      </c>
      <c r="J8" s="1">
        <v>704.08</v>
      </c>
      <c r="K8" s="1">
        <v>547.89</v>
      </c>
      <c r="L8" s="1">
        <v>94.67</v>
      </c>
      <c r="M8" s="1">
        <v>659.82</v>
      </c>
      <c r="N8" s="1">
        <f t="shared" si="0"/>
        <v>7154.31</v>
      </c>
    </row>
    <row r="9" spans="1:14" ht="15">
      <c r="A9" t="s">
        <v>50</v>
      </c>
      <c r="B9" s="1">
        <v>6.67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6.67</v>
      </c>
    </row>
    <row r="10" spans="1:14" ht="15">
      <c r="A10" t="s">
        <v>51</v>
      </c>
      <c r="B10" s="1">
        <v>23.5</v>
      </c>
      <c r="C10" s="1">
        <v>1.25</v>
      </c>
      <c r="D10" s="1">
        <v>63.25</v>
      </c>
      <c r="E10" s="1">
        <v>362.17</v>
      </c>
      <c r="F10" s="1">
        <v>528.88</v>
      </c>
      <c r="G10" s="1">
        <v>220.17</v>
      </c>
      <c r="H10" s="1">
        <v>720.67</v>
      </c>
      <c r="I10" s="1">
        <v>197.34</v>
      </c>
      <c r="J10" s="1">
        <v>757.17</v>
      </c>
      <c r="K10" s="1">
        <v>369.42</v>
      </c>
      <c r="L10" s="1">
        <v>34.17</v>
      </c>
      <c r="M10" s="1">
        <v>319.76</v>
      </c>
      <c r="N10" s="1">
        <f t="shared" si="0"/>
        <v>3597.75</v>
      </c>
    </row>
    <row r="11" spans="1:14" ht="15">
      <c r="A11" t="s">
        <v>52</v>
      </c>
      <c r="B11" s="1">
        <v>19.08</v>
      </c>
      <c r="C11" s="1">
        <v>1.25</v>
      </c>
      <c r="D11" s="1">
        <v>121.75</v>
      </c>
      <c r="E11" s="1">
        <v>395.21</v>
      </c>
      <c r="F11" s="1">
        <v>684.09</v>
      </c>
      <c r="G11" s="1">
        <v>2596.58</v>
      </c>
      <c r="H11" s="1">
        <v>1106.71</v>
      </c>
      <c r="I11" s="1">
        <v>201.26</v>
      </c>
      <c r="J11" s="1">
        <v>560.25</v>
      </c>
      <c r="K11" s="1">
        <v>239.5</v>
      </c>
      <c r="L11" s="1">
        <v>73.42</v>
      </c>
      <c r="M11" s="1">
        <v>371.67</v>
      </c>
      <c r="N11" s="1">
        <f t="shared" si="0"/>
        <v>6370.77</v>
      </c>
    </row>
    <row r="12" spans="1:14" ht="15">
      <c r="A12" t="s">
        <v>53</v>
      </c>
      <c r="B12" s="1">
        <v>1096.63</v>
      </c>
      <c r="C12" s="1">
        <v>172.58</v>
      </c>
      <c r="D12" s="1">
        <v>2539.92</v>
      </c>
      <c r="E12" s="1">
        <v>7074.62</v>
      </c>
      <c r="F12" s="1">
        <v>10244.25</v>
      </c>
      <c r="G12" s="1">
        <v>25490.86</v>
      </c>
      <c r="H12" s="1">
        <v>11580.24</v>
      </c>
      <c r="I12" s="1">
        <v>3861.83</v>
      </c>
      <c r="J12" s="1">
        <v>13081.02</v>
      </c>
      <c r="K12" s="1">
        <v>5777.6</v>
      </c>
      <c r="L12" s="1">
        <v>1092.88</v>
      </c>
      <c r="M12" s="1">
        <v>5709.59</v>
      </c>
      <c r="N12" s="1">
        <f t="shared" si="0"/>
        <v>87722.02</v>
      </c>
    </row>
    <row r="13" spans="1:14" ht="15">
      <c r="A13" t="s">
        <v>54</v>
      </c>
      <c r="B13" s="1">
        <v>274.25</v>
      </c>
      <c r="C13" s="1">
        <v>39.75</v>
      </c>
      <c r="D13" s="1">
        <v>607.15</v>
      </c>
      <c r="E13" s="1">
        <v>2674.01</v>
      </c>
      <c r="F13" s="1">
        <v>3309.08</v>
      </c>
      <c r="G13" s="1">
        <v>7853.25</v>
      </c>
      <c r="H13" s="1">
        <v>4999.08</v>
      </c>
      <c r="I13" s="1">
        <v>1217.49</v>
      </c>
      <c r="J13" s="1">
        <v>4550.95</v>
      </c>
      <c r="K13" s="1">
        <v>2035.71</v>
      </c>
      <c r="L13" s="1">
        <v>340.46</v>
      </c>
      <c r="M13" s="1">
        <v>2120.92</v>
      </c>
      <c r="N13" s="1">
        <f t="shared" si="0"/>
        <v>30022.1</v>
      </c>
    </row>
    <row r="14" spans="1:14" ht="15">
      <c r="A14" t="s">
        <v>55</v>
      </c>
      <c r="B14" s="1">
        <v>93.54</v>
      </c>
      <c r="C14" s="1">
        <v>15.34</v>
      </c>
      <c r="D14" s="1">
        <v>313.01</v>
      </c>
      <c r="E14" s="1">
        <v>2505.51</v>
      </c>
      <c r="F14" s="1">
        <v>4087.34</v>
      </c>
      <c r="G14" s="1">
        <v>12604.97</v>
      </c>
      <c r="H14" s="1">
        <v>7914.7</v>
      </c>
      <c r="I14" s="1">
        <v>1802.34</v>
      </c>
      <c r="J14" s="1">
        <v>6163.71</v>
      </c>
      <c r="K14" s="1">
        <v>2380.72</v>
      </c>
      <c r="L14" s="1">
        <v>402.96</v>
      </c>
      <c r="M14" s="1">
        <v>3249.13</v>
      </c>
      <c r="N14" s="1">
        <f t="shared" si="0"/>
        <v>41533.27</v>
      </c>
    </row>
    <row r="15" spans="1:14" ht="15">
      <c r="A15" t="s">
        <v>56</v>
      </c>
      <c r="B15" s="1">
        <v>219.46</v>
      </c>
      <c r="C15" s="1">
        <v>33.25</v>
      </c>
      <c r="D15" s="1">
        <v>578.5</v>
      </c>
      <c r="E15" s="1">
        <v>1565.07</v>
      </c>
      <c r="F15" s="1">
        <v>1715.2</v>
      </c>
      <c r="G15" s="1">
        <v>550.04</v>
      </c>
      <c r="H15" s="1">
        <v>2414.58</v>
      </c>
      <c r="I15" s="1">
        <v>1110.26</v>
      </c>
      <c r="J15" s="1">
        <v>2568.7</v>
      </c>
      <c r="K15" s="1">
        <v>1322.09</v>
      </c>
      <c r="L15" s="1">
        <v>291.96</v>
      </c>
      <c r="M15" s="1">
        <v>1554.54</v>
      </c>
      <c r="N15" s="1">
        <f t="shared" si="0"/>
        <v>13923.649999999998</v>
      </c>
    </row>
    <row r="16" spans="1:14" ht="15">
      <c r="A16" t="s">
        <v>57</v>
      </c>
      <c r="B16" s="1">
        <v>217.5</v>
      </c>
      <c r="C16" s="1">
        <v>35.33</v>
      </c>
      <c r="D16" s="1">
        <v>444.25</v>
      </c>
      <c r="E16" s="1">
        <v>1294.17</v>
      </c>
      <c r="F16" s="1">
        <v>1730.67</v>
      </c>
      <c r="G16" s="1">
        <v>4170.55</v>
      </c>
      <c r="H16" s="1">
        <v>2180.43</v>
      </c>
      <c r="I16" s="1">
        <v>857.43</v>
      </c>
      <c r="J16" s="1">
        <v>2342.34</v>
      </c>
      <c r="K16" s="1">
        <v>945.83</v>
      </c>
      <c r="L16" s="1">
        <v>273.29</v>
      </c>
      <c r="M16" s="1">
        <v>1288.56</v>
      </c>
      <c r="N16" s="1">
        <f t="shared" si="0"/>
        <v>15780.35</v>
      </c>
    </row>
    <row r="17" spans="1:14" ht="15">
      <c r="A17" t="s">
        <v>65</v>
      </c>
      <c r="B17" s="1">
        <v>98</v>
      </c>
      <c r="C17" s="1">
        <v>18.67</v>
      </c>
      <c r="D17" s="1">
        <v>201.79</v>
      </c>
      <c r="E17" s="1">
        <v>765.54</v>
      </c>
      <c r="F17" s="1">
        <v>896.21</v>
      </c>
      <c r="G17" s="1">
        <v>2316.17</v>
      </c>
      <c r="H17" s="1">
        <v>1237.55</v>
      </c>
      <c r="I17" s="1">
        <v>493.33</v>
      </c>
      <c r="J17" s="1">
        <v>1323.09</v>
      </c>
      <c r="K17" s="1">
        <v>773.51</v>
      </c>
      <c r="L17" s="1">
        <v>223</v>
      </c>
      <c r="M17" s="1">
        <v>920.63</v>
      </c>
      <c r="N17" s="1">
        <f t="shared" si="0"/>
        <v>9267.49</v>
      </c>
    </row>
    <row r="18" spans="1:14" ht="15">
      <c r="A18" t="s">
        <v>58</v>
      </c>
      <c r="B18" s="1">
        <v>915.34</v>
      </c>
      <c r="C18" s="1">
        <v>141.29</v>
      </c>
      <c r="D18" s="1">
        <v>1847.29</v>
      </c>
      <c r="E18" s="1">
        <v>5654.73</v>
      </c>
      <c r="F18" s="1">
        <v>6351.19</v>
      </c>
      <c r="G18" s="1">
        <v>15476.29</v>
      </c>
      <c r="H18" s="1">
        <v>11523.97</v>
      </c>
      <c r="I18" s="1">
        <v>3216.99</v>
      </c>
      <c r="J18" s="1">
        <v>9275.23</v>
      </c>
      <c r="K18" s="1">
        <v>4719.39</v>
      </c>
      <c r="L18" s="1">
        <v>1352.08</v>
      </c>
      <c r="M18" s="1">
        <v>7141.29</v>
      </c>
      <c r="N18" s="1">
        <f t="shared" si="0"/>
        <v>67615.07999999999</v>
      </c>
    </row>
    <row r="19" spans="1:14" ht="15">
      <c r="A19" t="s">
        <v>59</v>
      </c>
      <c r="B19" s="1">
        <v>43.08</v>
      </c>
      <c r="C19" s="1">
        <v>7</v>
      </c>
      <c r="D19" s="1">
        <v>489.58</v>
      </c>
      <c r="E19" s="1">
        <v>1532.99</v>
      </c>
      <c r="F19" s="1">
        <v>2632.96</v>
      </c>
      <c r="G19" s="1">
        <v>9398.67</v>
      </c>
      <c r="H19" s="1">
        <v>3575.47</v>
      </c>
      <c r="I19" s="1">
        <v>412.13</v>
      </c>
      <c r="J19" s="1">
        <v>1484.84</v>
      </c>
      <c r="K19" s="1">
        <v>628.74</v>
      </c>
      <c r="L19" s="1">
        <v>100.83</v>
      </c>
      <c r="M19" s="1">
        <v>934.96</v>
      </c>
      <c r="N19" s="1">
        <f t="shared" si="0"/>
        <v>21241.250000000004</v>
      </c>
    </row>
    <row r="20" spans="1:14" ht="15">
      <c r="A20" t="s">
        <v>60</v>
      </c>
      <c r="B20" s="1">
        <v>1.25</v>
      </c>
      <c r="C20" s="1">
        <v>1.25</v>
      </c>
      <c r="D20" s="1">
        <v>26.5</v>
      </c>
      <c r="E20" s="1">
        <v>80.91</v>
      </c>
      <c r="F20" s="1">
        <v>225.88</v>
      </c>
      <c r="G20" s="1">
        <v>2210.71</v>
      </c>
      <c r="H20" s="1">
        <v>1038.25</v>
      </c>
      <c r="I20" s="1">
        <v>143.29</v>
      </c>
      <c r="J20" s="1">
        <v>585.76</v>
      </c>
      <c r="K20" s="1">
        <v>232.8</v>
      </c>
      <c r="L20" s="1">
        <v>30.58</v>
      </c>
      <c r="M20" s="1">
        <v>189.75</v>
      </c>
      <c r="N20" s="1">
        <f t="shared" si="0"/>
        <v>4766.93</v>
      </c>
    </row>
    <row r="21" spans="1:14" ht="15">
      <c r="A21" t="s">
        <v>61</v>
      </c>
      <c r="B21" s="1">
        <v>1.25</v>
      </c>
      <c r="C21" s="1"/>
      <c r="D21" s="1">
        <v>7.34</v>
      </c>
      <c r="E21" s="1">
        <v>18.59</v>
      </c>
      <c r="F21" s="1">
        <v>41</v>
      </c>
      <c r="G21" s="1">
        <v>127.79</v>
      </c>
      <c r="H21" s="1">
        <v>129.41</v>
      </c>
      <c r="I21" s="1">
        <v>20.17</v>
      </c>
      <c r="J21" s="1">
        <v>92.33</v>
      </c>
      <c r="K21" s="1">
        <v>79.24</v>
      </c>
      <c r="L21" s="1">
        <v>34.84</v>
      </c>
      <c r="M21" s="1">
        <v>97.59</v>
      </c>
      <c r="N21" s="1">
        <f t="shared" si="0"/>
        <v>649.5500000000001</v>
      </c>
    </row>
    <row r="22" spans="1:14" ht="15">
      <c r="A22" s="7" t="s">
        <v>31</v>
      </c>
      <c r="B22" s="8">
        <f>SUM(B2:B21)</f>
        <v>4680.09</v>
      </c>
      <c r="C22" s="8">
        <f aca="true" t="shared" si="1" ref="C22:M22">SUM(C2:C21)</f>
        <v>807.99</v>
      </c>
      <c r="D22" s="8">
        <f t="shared" si="1"/>
        <v>11012.33</v>
      </c>
      <c r="E22" s="8">
        <f t="shared" si="1"/>
        <v>39112.060000000005</v>
      </c>
      <c r="F22" s="8">
        <f t="shared" si="1"/>
        <v>54846.689999999995</v>
      </c>
      <c r="G22" s="8">
        <f t="shared" si="1"/>
        <v>150042.57</v>
      </c>
      <c r="H22" s="8">
        <f t="shared" si="1"/>
        <v>84845.14</v>
      </c>
      <c r="I22" s="8">
        <f t="shared" si="1"/>
        <v>22581.45</v>
      </c>
      <c r="J22" s="8">
        <f t="shared" si="1"/>
        <v>69861.42999999998</v>
      </c>
      <c r="K22" s="8">
        <f t="shared" si="1"/>
        <v>33179.68</v>
      </c>
      <c r="L22" s="8">
        <f t="shared" si="1"/>
        <v>6927.91</v>
      </c>
      <c r="M22" s="8">
        <f t="shared" si="1"/>
        <v>37838.42999999999</v>
      </c>
      <c r="N22" s="8">
        <f t="shared" si="0"/>
        <v>515735.76999999996</v>
      </c>
    </row>
    <row r="23" spans="1:14" ht="15">
      <c r="A23" t="s">
        <v>62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8"/>
  <sheetViews>
    <sheetView workbookViewId="0" topLeftCell="A1">
      <selection activeCell="A2" sqref="A2:XFD2"/>
    </sheetView>
  </sheetViews>
  <sheetFormatPr defaultColWidth="9.140625" defaultRowHeight="15"/>
  <cols>
    <col min="1" max="1" width="43.7109375" style="0" customWidth="1"/>
    <col min="2" max="4" width="9.7109375" style="0" bestFit="1" customWidth="1"/>
    <col min="5" max="7" width="10.7109375" style="0" bestFit="1" customWidth="1"/>
    <col min="8" max="8" width="9.7109375" style="0" bestFit="1" customWidth="1"/>
    <col min="9" max="9" width="10.7109375" style="0" bestFit="1" customWidth="1"/>
    <col min="10" max="10" width="9.7109375" style="0" bestFit="1" customWidth="1"/>
    <col min="11" max="12" width="10.7109375" style="0" bestFit="1" customWidth="1"/>
    <col min="13" max="13" width="10.7109375" style="0" customWidth="1"/>
    <col min="14" max="14" width="12.421875" style="0" bestFit="1" customWidth="1"/>
  </cols>
  <sheetData>
    <row r="1" spans="2:14" s="2" customFormat="1" ht="15">
      <c r="B1" s="9" t="s">
        <v>66</v>
      </c>
      <c r="C1" s="9" t="s">
        <v>67</v>
      </c>
      <c r="D1" s="9" t="s">
        <v>68</v>
      </c>
      <c r="E1" s="9" t="s">
        <v>69</v>
      </c>
      <c r="F1" s="9" t="s">
        <v>70</v>
      </c>
      <c r="G1" s="9" t="s">
        <v>71</v>
      </c>
      <c r="H1" s="9" t="s">
        <v>72</v>
      </c>
      <c r="I1" s="9" t="s">
        <v>73</v>
      </c>
      <c r="J1" s="9" t="s">
        <v>74</v>
      </c>
      <c r="K1" s="9" t="s">
        <v>92</v>
      </c>
      <c r="L1" s="9" t="s">
        <v>93</v>
      </c>
      <c r="M1" s="9" t="s">
        <v>94</v>
      </c>
      <c r="N1" s="10" t="s">
        <v>77</v>
      </c>
    </row>
    <row r="2" spans="1:14" ht="15">
      <c r="A2" t="s">
        <v>43</v>
      </c>
      <c r="B2" s="1"/>
      <c r="C2" s="1">
        <v>69.5</v>
      </c>
      <c r="D2" s="1">
        <v>113.99</v>
      </c>
      <c r="E2" s="1">
        <v>1081.86</v>
      </c>
      <c r="F2" s="1">
        <v>6469</v>
      </c>
      <c r="G2" s="1">
        <v>1636.89</v>
      </c>
      <c r="H2" s="1">
        <v>406.66</v>
      </c>
      <c r="I2" s="1">
        <v>2914.02</v>
      </c>
      <c r="J2" s="1">
        <v>-112.09</v>
      </c>
      <c r="K2" s="1">
        <v>-94.42</v>
      </c>
      <c r="L2" s="1">
        <v>-18765.05</v>
      </c>
      <c r="M2" s="1">
        <v>4518.12</v>
      </c>
      <c r="N2" s="1">
        <f>SUM(B2:M2)</f>
        <v>-1761.5199999999995</v>
      </c>
    </row>
    <row r="3" spans="1:14" ht="15">
      <c r="A3" t="s">
        <v>44</v>
      </c>
      <c r="B3" s="1">
        <v>2300.18</v>
      </c>
      <c r="C3" s="1">
        <v>5520.52</v>
      </c>
      <c r="D3" s="1">
        <v>3112.74</v>
      </c>
      <c r="E3" s="1">
        <v>13526.66</v>
      </c>
      <c r="F3" s="1">
        <v>14460.1</v>
      </c>
      <c r="G3" s="1">
        <v>11945.75</v>
      </c>
      <c r="H3" s="1">
        <v>8100.05</v>
      </c>
      <c r="I3" s="1">
        <v>10456.58</v>
      </c>
      <c r="J3" s="1">
        <v>3751.39</v>
      </c>
      <c r="K3" s="1">
        <v>8691.27</v>
      </c>
      <c r="L3" s="1">
        <v>10047</v>
      </c>
      <c r="M3" s="1">
        <v>12799.7</v>
      </c>
      <c r="N3" s="1">
        <f aca="true" t="shared" si="0" ref="N3:N23">SUM(B3:M3)</f>
        <v>104711.94</v>
      </c>
    </row>
    <row r="4" spans="1:14" ht="15">
      <c r="A4" t="s">
        <v>45</v>
      </c>
      <c r="B4" s="1">
        <v>545.04</v>
      </c>
      <c r="C4" s="1">
        <v>2422.73</v>
      </c>
      <c r="D4" s="1">
        <v>1610.07</v>
      </c>
      <c r="E4" s="1">
        <v>3337.67</v>
      </c>
      <c r="F4" s="1">
        <v>2813.89</v>
      </c>
      <c r="G4" s="1">
        <v>1480.21</v>
      </c>
      <c r="H4" s="1">
        <v>1829.84</v>
      </c>
      <c r="I4" s="1">
        <v>2576.83</v>
      </c>
      <c r="J4" s="1">
        <v>925.29</v>
      </c>
      <c r="K4" s="1">
        <v>3136.29</v>
      </c>
      <c r="L4" s="1">
        <v>2496.96</v>
      </c>
      <c r="M4" s="1">
        <v>2767.7299999999996</v>
      </c>
      <c r="N4" s="1">
        <f t="shared" si="0"/>
        <v>25942.55</v>
      </c>
    </row>
    <row r="5" spans="1:14" ht="15">
      <c r="A5" t="s">
        <v>46</v>
      </c>
      <c r="B5" s="1">
        <v>1040.83</v>
      </c>
      <c r="C5" s="1">
        <v>1674.01</v>
      </c>
      <c r="D5" s="1">
        <v>939.66</v>
      </c>
      <c r="E5" s="1">
        <v>3480.59</v>
      </c>
      <c r="F5" s="1">
        <v>4667.34</v>
      </c>
      <c r="G5" s="1">
        <v>2801.88</v>
      </c>
      <c r="H5" s="1">
        <v>1893.5</v>
      </c>
      <c r="I5" s="1">
        <v>2661.16</v>
      </c>
      <c r="J5" s="1">
        <v>947.58</v>
      </c>
      <c r="K5" s="1">
        <v>2980.75</v>
      </c>
      <c r="L5" s="1">
        <v>3027.14</v>
      </c>
      <c r="M5" s="1">
        <v>3504.5199999999995</v>
      </c>
      <c r="N5" s="1">
        <f t="shared" si="0"/>
        <v>29618.960000000003</v>
      </c>
    </row>
    <row r="6" spans="1:14" ht="15">
      <c r="A6" t="s">
        <v>47</v>
      </c>
      <c r="B6" s="1">
        <v>4901.69</v>
      </c>
      <c r="C6" s="1">
        <v>10867.65</v>
      </c>
      <c r="D6" s="1">
        <v>6787.04</v>
      </c>
      <c r="E6" s="1">
        <v>23127.05</v>
      </c>
      <c r="F6" s="1">
        <v>24241.84</v>
      </c>
      <c r="G6" s="1">
        <v>18409.51</v>
      </c>
      <c r="H6" s="1">
        <v>13857.29</v>
      </c>
      <c r="I6" s="1">
        <v>18784.29</v>
      </c>
      <c r="J6" s="1">
        <v>6912.53</v>
      </c>
      <c r="K6" s="1">
        <v>20446.46</v>
      </c>
      <c r="L6" s="1">
        <v>20355.39</v>
      </c>
      <c r="M6" s="1">
        <v>23354.010000000002</v>
      </c>
      <c r="N6" s="1">
        <f t="shared" si="0"/>
        <v>192044.75</v>
      </c>
    </row>
    <row r="7" spans="1:14" ht="15">
      <c r="A7" t="s">
        <v>48</v>
      </c>
      <c r="B7" s="1">
        <v>4188.83</v>
      </c>
      <c r="C7" s="1">
        <v>10055.47</v>
      </c>
      <c r="D7" s="1">
        <v>5109.22</v>
      </c>
      <c r="E7" s="1">
        <v>21463.8</v>
      </c>
      <c r="F7" s="1">
        <v>22645.89</v>
      </c>
      <c r="G7" s="1">
        <v>17448.75</v>
      </c>
      <c r="H7" s="1">
        <v>12704.02</v>
      </c>
      <c r="I7" s="1">
        <v>16394.46</v>
      </c>
      <c r="J7" s="1">
        <v>5716.63</v>
      </c>
      <c r="K7" s="1">
        <v>14871.14</v>
      </c>
      <c r="L7" s="1">
        <v>17595.85</v>
      </c>
      <c r="M7" s="1">
        <v>18908.61</v>
      </c>
      <c r="N7" s="1">
        <f t="shared" si="0"/>
        <v>167102.66999999998</v>
      </c>
    </row>
    <row r="8" spans="1:14" ht="15">
      <c r="A8" t="s">
        <v>49</v>
      </c>
      <c r="B8" s="1">
        <v>473.92</v>
      </c>
      <c r="C8" s="1">
        <v>698.38</v>
      </c>
      <c r="D8" s="1">
        <v>432.42</v>
      </c>
      <c r="E8" s="1">
        <v>2228.29</v>
      </c>
      <c r="F8" s="1">
        <v>3263.02</v>
      </c>
      <c r="G8" s="1">
        <v>2823.67</v>
      </c>
      <c r="H8" s="1">
        <v>2610.91</v>
      </c>
      <c r="I8" s="1">
        <v>3241.59</v>
      </c>
      <c r="J8" s="1">
        <v>1133.54</v>
      </c>
      <c r="K8" s="1">
        <v>2926.67</v>
      </c>
      <c r="L8" s="1">
        <v>3969.22</v>
      </c>
      <c r="M8" s="1">
        <v>4173.5</v>
      </c>
      <c r="N8" s="1">
        <f t="shared" si="0"/>
        <v>27975.130000000005</v>
      </c>
    </row>
    <row r="9" spans="1:14" ht="15">
      <c r="A9" t="s">
        <v>50</v>
      </c>
      <c r="B9" s="1"/>
      <c r="C9" s="1">
        <v>520.08</v>
      </c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520.08</v>
      </c>
    </row>
    <row r="10" spans="1:14" ht="15">
      <c r="A10" t="s">
        <v>51</v>
      </c>
      <c r="B10" s="1">
        <v>326.5</v>
      </c>
      <c r="C10" s="1">
        <v>509.67</v>
      </c>
      <c r="D10" s="1">
        <v>461.75</v>
      </c>
      <c r="E10" s="1">
        <v>2130.22</v>
      </c>
      <c r="F10" s="1">
        <v>1692.7</v>
      </c>
      <c r="G10" s="1">
        <v>1446.54</v>
      </c>
      <c r="H10" s="1">
        <v>996.75</v>
      </c>
      <c r="I10" s="1">
        <v>96.08</v>
      </c>
      <c r="J10" s="1">
        <v>2.5</v>
      </c>
      <c r="K10" s="1">
        <v>51.25</v>
      </c>
      <c r="L10" s="1">
        <v>147.08</v>
      </c>
      <c r="M10" s="1">
        <v>402.16</v>
      </c>
      <c r="N10" s="1">
        <f t="shared" si="0"/>
        <v>8263.2</v>
      </c>
    </row>
    <row r="11" spans="1:14" ht="15">
      <c r="A11" t="s">
        <v>52</v>
      </c>
      <c r="B11" s="1">
        <v>363.01</v>
      </c>
      <c r="C11" s="1">
        <v>995.17</v>
      </c>
      <c r="D11" s="1">
        <v>485.21</v>
      </c>
      <c r="E11" s="1">
        <v>2155.24</v>
      </c>
      <c r="F11" s="1">
        <v>2359.97</v>
      </c>
      <c r="G11" s="1">
        <v>1866.5</v>
      </c>
      <c r="H11" s="1">
        <v>1339.33</v>
      </c>
      <c r="I11" s="1">
        <v>1524.88</v>
      </c>
      <c r="J11" s="1">
        <v>504.25</v>
      </c>
      <c r="K11" s="1">
        <v>1288.33</v>
      </c>
      <c r="L11" s="1">
        <v>1276.88</v>
      </c>
      <c r="M11" s="1">
        <v>2022.17</v>
      </c>
      <c r="N11" s="1">
        <f t="shared" si="0"/>
        <v>16180.939999999997</v>
      </c>
    </row>
    <row r="12" spans="1:14" ht="15">
      <c r="A12" t="s">
        <v>53</v>
      </c>
      <c r="B12" s="1">
        <v>5975.29</v>
      </c>
      <c r="C12" s="1">
        <v>12007.59</v>
      </c>
      <c r="D12" s="1">
        <v>6877.96</v>
      </c>
      <c r="E12" s="1">
        <v>25350.34</v>
      </c>
      <c r="F12" s="1">
        <v>23332.25</v>
      </c>
      <c r="G12" s="1">
        <v>19714.4</v>
      </c>
      <c r="H12" s="1">
        <v>13000.21</v>
      </c>
      <c r="I12" s="1">
        <v>18371.08</v>
      </c>
      <c r="J12" s="1">
        <v>6910.22</v>
      </c>
      <c r="K12" s="1">
        <v>19715.2</v>
      </c>
      <c r="L12" s="1">
        <v>18637.38</v>
      </c>
      <c r="M12" s="1">
        <v>21350.660000000003</v>
      </c>
      <c r="N12" s="1">
        <f t="shared" si="0"/>
        <v>191242.58</v>
      </c>
    </row>
    <row r="13" spans="1:14" ht="15">
      <c r="A13" t="s">
        <v>54</v>
      </c>
      <c r="B13" s="1">
        <v>1840.68</v>
      </c>
      <c r="C13" s="1">
        <v>4467.83</v>
      </c>
      <c r="D13" s="1">
        <v>3130.1</v>
      </c>
      <c r="E13" s="1">
        <v>11439.66</v>
      </c>
      <c r="F13" s="1">
        <v>10791.08</v>
      </c>
      <c r="G13" s="1">
        <v>9956.37</v>
      </c>
      <c r="H13" s="1">
        <v>7170.22</v>
      </c>
      <c r="I13" s="1">
        <v>8790.67</v>
      </c>
      <c r="J13" s="1">
        <v>3652.97</v>
      </c>
      <c r="K13" s="1">
        <v>9200.54</v>
      </c>
      <c r="L13" s="1">
        <v>9801.16</v>
      </c>
      <c r="M13" s="1">
        <v>11082.38</v>
      </c>
      <c r="N13" s="1">
        <f t="shared" si="0"/>
        <v>91323.66</v>
      </c>
    </row>
    <row r="14" spans="1:14" ht="15">
      <c r="A14" t="s">
        <v>55</v>
      </c>
      <c r="B14" s="1">
        <v>2630.55</v>
      </c>
      <c r="C14" s="1">
        <v>5869.26</v>
      </c>
      <c r="D14" s="1">
        <v>3381.67</v>
      </c>
      <c r="E14" s="1">
        <v>11375.18</v>
      </c>
      <c r="F14" s="1">
        <v>11637.32</v>
      </c>
      <c r="G14" s="1">
        <v>8495.45</v>
      </c>
      <c r="H14" s="1">
        <v>7466.02</v>
      </c>
      <c r="I14" s="1">
        <v>8931.64</v>
      </c>
      <c r="J14" s="1">
        <v>3363.46</v>
      </c>
      <c r="K14" s="1">
        <v>8381.14</v>
      </c>
      <c r="L14" s="1">
        <v>12014.41</v>
      </c>
      <c r="M14" s="1">
        <v>12732.59</v>
      </c>
      <c r="N14" s="1">
        <f t="shared" si="0"/>
        <v>96278.69</v>
      </c>
    </row>
    <row r="15" spans="1:14" ht="15">
      <c r="A15" t="s">
        <v>56</v>
      </c>
      <c r="B15" s="1">
        <v>1103.25</v>
      </c>
      <c r="C15" s="1">
        <v>2052.09</v>
      </c>
      <c r="D15" s="1">
        <v>1257</v>
      </c>
      <c r="E15" s="1">
        <v>4124.38</v>
      </c>
      <c r="F15" s="1">
        <v>4104.74</v>
      </c>
      <c r="G15" s="1">
        <v>2960.68</v>
      </c>
      <c r="H15" s="1">
        <v>2591.42</v>
      </c>
      <c r="I15" s="1">
        <v>3313.67</v>
      </c>
      <c r="J15" s="1">
        <v>1024.13</v>
      </c>
      <c r="K15" s="1">
        <v>3954.93</v>
      </c>
      <c r="L15" s="1">
        <v>4151.73</v>
      </c>
      <c r="M15" s="1">
        <v>4170.04</v>
      </c>
      <c r="N15" s="1">
        <f t="shared" si="0"/>
        <v>34808.060000000005</v>
      </c>
    </row>
    <row r="16" spans="1:14" ht="15">
      <c r="A16" t="s">
        <v>57</v>
      </c>
      <c r="B16" s="1">
        <v>756.92</v>
      </c>
      <c r="C16" s="1">
        <v>2083.95</v>
      </c>
      <c r="D16" s="1">
        <v>1049.79</v>
      </c>
      <c r="E16" s="1">
        <v>3877.43</v>
      </c>
      <c r="F16" s="1">
        <v>3654.77</v>
      </c>
      <c r="G16" s="1">
        <v>2703.13</v>
      </c>
      <c r="H16" s="1">
        <v>2023.38</v>
      </c>
      <c r="I16" s="1">
        <v>3380.71</v>
      </c>
      <c r="J16" s="1">
        <v>1269.13</v>
      </c>
      <c r="K16" s="1">
        <v>3440.47</v>
      </c>
      <c r="L16" s="1">
        <v>3805.5</v>
      </c>
      <c r="M16" s="1">
        <v>4441.13</v>
      </c>
      <c r="N16" s="1">
        <f t="shared" si="0"/>
        <v>32486.310000000005</v>
      </c>
    </row>
    <row r="17" spans="1:14" ht="15">
      <c r="A17" t="s">
        <v>65</v>
      </c>
      <c r="B17" s="1">
        <v>594.17</v>
      </c>
      <c r="C17" s="1">
        <v>1121.63</v>
      </c>
      <c r="D17" s="1">
        <v>666.96</v>
      </c>
      <c r="E17" s="1">
        <v>2497.08</v>
      </c>
      <c r="F17" s="1">
        <v>2950</v>
      </c>
      <c r="G17" s="1">
        <v>2202.95</v>
      </c>
      <c r="H17" s="1">
        <v>1932.46</v>
      </c>
      <c r="I17" s="1">
        <v>2635.8</v>
      </c>
      <c r="J17" s="1">
        <v>917.21</v>
      </c>
      <c r="K17" s="1">
        <v>2482.46</v>
      </c>
      <c r="L17" s="1">
        <v>2905.34</v>
      </c>
      <c r="M17" s="1">
        <v>3107.25</v>
      </c>
      <c r="N17" s="1">
        <f t="shared" si="0"/>
        <v>24013.309999999998</v>
      </c>
    </row>
    <row r="18" spans="1:14" ht="15">
      <c r="A18" t="s">
        <v>58</v>
      </c>
      <c r="B18" s="1">
        <v>5599.91</v>
      </c>
      <c r="C18" s="1">
        <v>9573.14</v>
      </c>
      <c r="D18" s="1">
        <v>5094.81</v>
      </c>
      <c r="E18" s="1">
        <v>19610.19</v>
      </c>
      <c r="F18" s="1">
        <v>17192.16</v>
      </c>
      <c r="G18" s="1">
        <v>15639.58</v>
      </c>
      <c r="H18" s="1">
        <v>11736.97</v>
      </c>
      <c r="I18" s="1">
        <v>15330.62</v>
      </c>
      <c r="J18" s="1">
        <v>6178.01</v>
      </c>
      <c r="K18" s="1">
        <v>14232.75</v>
      </c>
      <c r="L18" s="1">
        <v>17141.44</v>
      </c>
      <c r="M18" s="1">
        <v>19677.93</v>
      </c>
      <c r="N18" s="1">
        <f t="shared" si="0"/>
        <v>157007.50999999998</v>
      </c>
    </row>
    <row r="19" spans="1:14" ht="15">
      <c r="A19" t="s">
        <v>59</v>
      </c>
      <c r="B19" s="1">
        <v>1747.23</v>
      </c>
      <c r="C19" s="1">
        <v>3894.43</v>
      </c>
      <c r="D19" s="1">
        <v>1893.8</v>
      </c>
      <c r="E19" s="1">
        <v>8774.43</v>
      </c>
      <c r="F19" s="1">
        <v>10140.69</v>
      </c>
      <c r="G19" s="1">
        <v>6977.18</v>
      </c>
      <c r="H19" s="1">
        <v>4252.88</v>
      </c>
      <c r="I19" s="1">
        <v>5111.94</v>
      </c>
      <c r="J19" s="1">
        <v>1236.92</v>
      </c>
      <c r="K19" s="1">
        <v>3172</v>
      </c>
      <c r="L19" s="1">
        <v>4852.93</v>
      </c>
      <c r="M19" s="1">
        <v>6390.56</v>
      </c>
      <c r="N19" s="1">
        <f t="shared" si="0"/>
        <v>58444.99</v>
      </c>
    </row>
    <row r="20" spans="1:14" ht="15">
      <c r="A20" t="s">
        <v>60</v>
      </c>
      <c r="B20" s="1">
        <v>145.67</v>
      </c>
      <c r="C20" s="1">
        <v>530.92</v>
      </c>
      <c r="D20" s="1">
        <v>328.75</v>
      </c>
      <c r="E20" s="1">
        <v>1177.08</v>
      </c>
      <c r="F20" s="1">
        <v>1279.04</v>
      </c>
      <c r="G20" s="1">
        <v>874.67</v>
      </c>
      <c r="H20" s="1">
        <v>772.33</v>
      </c>
      <c r="I20" s="1">
        <v>2182.51</v>
      </c>
      <c r="J20" s="1">
        <v>719.38</v>
      </c>
      <c r="K20" s="1">
        <v>2320.88</v>
      </c>
      <c r="L20" s="1">
        <v>1944.66</v>
      </c>
      <c r="M20" s="1">
        <v>2037.17</v>
      </c>
      <c r="N20" s="1">
        <f t="shared" si="0"/>
        <v>14313.06</v>
      </c>
    </row>
    <row r="21" spans="1:14" ht="15">
      <c r="A21" t="s">
        <v>64</v>
      </c>
      <c r="B21" s="1"/>
      <c r="C21" s="1">
        <v>240.08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240.08</v>
      </c>
    </row>
    <row r="22" spans="1:14" ht="15">
      <c r="A22" t="s">
        <v>61</v>
      </c>
      <c r="B22" s="1">
        <v>53.33</v>
      </c>
      <c r="C22" s="1">
        <v>104.91</v>
      </c>
      <c r="D22" s="1">
        <v>60.91</v>
      </c>
      <c r="E22" s="1">
        <v>304.75</v>
      </c>
      <c r="F22" s="1">
        <v>174</v>
      </c>
      <c r="G22" s="1">
        <v>232.67</v>
      </c>
      <c r="H22" s="1">
        <v>363.25</v>
      </c>
      <c r="I22" s="1">
        <v>596.17</v>
      </c>
      <c r="J22" s="1">
        <v>194.34</v>
      </c>
      <c r="K22" s="1">
        <v>378.92</v>
      </c>
      <c r="L22" s="1">
        <v>527.42</v>
      </c>
      <c r="M22" s="1">
        <v>856.25</v>
      </c>
      <c r="N22" s="1">
        <f t="shared" si="0"/>
        <v>3846.92</v>
      </c>
    </row>
    <row r="23" spans="1:14" ht="15">
      <c r="A23" t="s">
        <v>63</v>
      </c>
      <c r="B23" s="1"/>
      <c r="C23" s="1">
        <v>618.63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0"/>
        <v>618.63</v>
      </c>
    </row>
    <row r="24" spans="1:14" s="2" customFormat="1" ht="15">
      <c r="A24" s="7" t="s">
        <v>31</v>
      </c>
      <c r="B24" s="8">
        <f>SUM(B2:B23)</f>
        <v>34587</v>
      </c>
      <c r="C24" s="8">
        <f aca="true" t="shared" si="1" ref="C24:L24">SUM(C2:C23)</f>
        <v>75897.64000000001</v>
      </c>
      <c r="D24" s="8">
        <f t="shared" si="1"/>
        <v>42793.85</v>
      </c>
      <c r="E24" s="8">
        <f t="shared" si="1"/>
        <v>161061.89999999997</v>
      </c>
      <c r="F24" s="8">
        <f t="shared" si="1"/>
        <v>167869.8</v>
      </c>
      <c r="G24" s="8">
        <f t="shared" si="1"/>
        <v>129616.78</v>
      </c>
      <c r="H24" s="8">
        <f t="shared" si="1"/>
        <v>95047.49000000002</v>
      </c>
      <c r="I24" s="8">
        <f t="shared" si="1"/>
        <v>127294.7</v>
      </c>
      <c r="J24" s="8">
        <f t="shared" si="1"/>
        <v>45247.38999999999</v>
      </c>
      <c r="K24" s="8">
        <f t="shared" si="1"/>
        <v>121577.03000000001</v>
      </c>
      <c r="L24" s="8">
        <f t="shared" si="1"/>
        <v>115932.43999999999</v>
      </c>
      <c r="M24" s="8">
        <f aca="true" t="shared" si="2" ref="M24">SUM(M2:M23)</f>
        <v>158296.48</v>
      </c>
      <c r="N24" s="8">
        <f aca="true" t="shared" si="3" ref="N24">SUM(N2:N23)</f>
        <v>1275222.5</v>
      </c>
    </row>
    <row r="25" spans="2:14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workbookViewId="0" topLeftCell="A1">
      <selection activeCell="A2" sqref="A2"/>
    </sheetView>
  </sheetViews>
  <sheetFormatPr defaultColWidth="9.140625" defaultRowHeight="15"/>
  <cols>
    <col min="1" max="1" width="43.7109375" style="0" customWidth="1"/>
    <col min="2" max="2" width="10.7109375" style="0" customWidth="1"/>
    <col min="3" max="8" width="11.00390625" style="0" bestFit="1" customWidth="1"/>
    <col min="9" max="9" width="10.57421875" style="0" customWidth="1"/>
    <col min="10" max="11" width="9.7109375" style="0" customWidth="1"/>
    <col min="12" max="12" width="10.00390625" style="0" customWidth="1"/>
    <col min="13" max="13" width="10.28125" style="0" customWidth="1"/>
    <col min="14" max="14" width="10.7109375" style="0" bestFit="1" customWidth="1"/>
  </cols>
  <sheetData>
    <row r="1" spans="2:14" s="2" customFormat="1" ht="15">
      <c r="B1" s="9" t="s">
        <v>80</v>
      </c>
      <c r="C1" s="9" t="s">
        <v>81</v>
      </c>
      <c r="D1" s="9" t="s">
        <v>82</v>
      </c>
      <c r="E1" s="9" t="s">
        <v>83</v>
      </c>
      <c r="F1" s="9" t="s">
        <v>84</v>
      </c>
      <c r="G1" s="9" t="s">
        <v>85</v>
      </c>
      <c r="H1" s="9" t="s">
        <v>86</v>
      </c>
      <c r="I1" s="9" t="s">
        <v>87</v>
      </c>
      <c r="J1" s="9" t="s">
        <v>88</v>
      </c>
      <c r="K1" s="9" t="s">
        <v>89</v>
      </c>
      <c r="L1" s="9" t="s">
        <v>90</v>
      </c>
      <c r="M1" s="9" t="s">
        <v>91</v>
      </c>
      <c r="N1" s="10" t="s">
        <v>32</v>
      </c>
    </row>
    <row r="2" spans="1:14" ht="15">
      <c r="A2" t="s">
        <v>43</v>
      </c>
      <c r="B2" s="1">
        <v>99.57</v>
      </c>
      <c r="C2" s="1">
        <v>-3482.43</v>
      </c>
      <c r="D2" s="1">
        <v>3027.81</v>
      </c>
      <c r="E2" s="1">
        <v>169</v>
      </c>
      <c r="F2" s="1">
        <v>-136.5</v>
      </c>
      <c r="G2" s="1">
        <v>3396.58</v>
      </c>
      <c r="H2" s="1">
        <v>-38.17</v>
      </c>
      <c r="I2" s="1">
        <v>4.08</v>
      </c>
      <c r="J2" s="1">
        <v>12195.57</v>
      </c>
      <c r="K2" s="1">
        <v>-83.76</v>
      </c>
      <c r="L2" s="1">
        <v>-3125.52</v>
      </c>
      <c r="M2" s="1">
        <v>2369.09</v>
      </c>
      <c r="N2" s="1">
        <f>SUM(B2:M2)</f>
        <v>14395.32</v>
      </c>
    </row>
    <row r="3" spans="1:14" ht="15">
      <c r="A3" t="s">
        <v>44</v>
      </c>
      <c r="B3" s="1">
        <v>6687.46</v>
      </c>
      <c r="C3" s="1">
        <v>8967.72</v>
      </c>
      <c r="D3" s="1">
        <v>9775</v>
      </c>
      <c r="E3" s="1">
        <v>9628.02</v>
      </c>
      <c r="F3" s="1">
        <v>10765.72</v>
      </c>
      <c r="G3" s="1">
        <v>12715.8</v>
      </c>
      <c r="H3" s="1">
        <v>8814.85</v>
      </c>
      <c r="I3" s="1">
        <v>16783.38</v>
      </c>
      <c r="J3" s="1">
        <v>1734.73</v>
      </c>
      <c r="K3" s="1">
        <v>9886.83</v>
      </c>
      <c r="L3" s="1">
        <v>6784.51</v>
      </c>
      <c r="M3" s="1">
        <v>12676.32</v>
      </c>
      <c r="N3" s="1">
        <f aca="true" t="shared" si="0" ref="N3:N20">SUM(B3:M3)</f>
        <v>115220.34</v>
      </c>
    </row>
    <row r="4" spans="1:14" ht="15">
      <c r="A4" t="s">
        <v>45</v>
      </c>
      <c r="B4" s="1">
        <v>1193.25</v>
      </c>
      <c r="C4" s="1">
        <v>1813.76</v>
      </c>
      <c r="D4" s="1">
        <v>1801.4</v>
      </c>
      <c r="E4" s="1">
        <v>2017.37</v>
      </c>
      <c r="F4" s="1">
        <v>1970.54</v>
      </c>
      <c r="G4" s="1">
        <v>2121.54</v>
      </c>
      <c r="H4" s="1">
        <v>2042.92</v>
      </c>
      <c r="I4" s="1">
        <v>4333.04</v>
      </c>
      <c r="J4" s="1">
        <v>708.87</v>
      </c>
      <c r="K4" s="1">
        <v>2739.87</v>
      </c>
      <c r="L4" s="1">
        <v>1829.12</v>
      </c>
      <c r="M4" s="1">
        <v>3392.97</v>
      </c>
      <c r="N4" s="1">
        <f t="shared" si="0"/>
        <v>25964.649999999998</v>
      </c>
    </row>
    <row r="5" spans="1:14" ht="15">
      <c r="A5" t="s">
        <v>46</v>
      </c>
      <c r="B5" s="1">
        <v>1724.6200000000001</v>
      </c>
      <c r="C5" s="1">
        <v>2544.17</v>
      </c>
      <c r="D5" s="1">
        <v>2818.34</v>
      </c>
      <c r="E5" s="1">
        <v>2387.3</v>
      </c>
      <c r="F5" s="1">
        <v>3250.12</v>
      </c>
      <c r="G5" s="1">
        <v>3139.16</v>
      </c>
      <c r="H5" s="1">
        <v>2377.88</v>
      </c>
      <c r="I5" s="1">
        <v>4082.07</v>
      </c>
      <c r="J5" s="1">
        <v>1617.12</v>
      </c>
      <c r="K5" s="1">
        <v>2719.37</v>
      </c>
      <c r="L5" s="1">
        <v>2113.87</v>
      </c>
      <c r="M5" s="1">
        <v>2606.3</v>
      </c>
      <c r="N5" s="1">
        <f t="shared" si="0"/>
        <v>31380.319999999996</v>
      </c>
    </row>
    <row r="6" spans="1:14" ht="15">
      <c r="A6" t="s">
        <v>47</v>
      </c>
      <c r="B6" s="1">
        <v>11284.01</v>
      </c>
      <c r="C6" s="1">
        <v>16257.98</v>
      </c>
      <c r="D6" s="1">
        <v>16695.01</v>
      </c>
      <c r="E6" s="1">
        <v>16544.42</v>
      </c>
      <c r="F6" s="1">
        <v>18868.98</v>
      </c>
      <c r="G6" s="1">
        <v>21804.4</v>
      </c>
      <c r="H6" s="1">
        <v>15630.08</v>
      </c>
      <c r="I6" s="1">
        <v>30732.68</v>
      </c>
      <c r="J6" s="1">
        <v>3646.57</v>
      </c>
      <c r="K6" s="1">
        <v>18479.53</v>
      </c>
      <c r="L6" s="1">
        <v>12647.47</v>
      </c>
      <c r="M6" s="1">
        <v>22554.47</v>
      </c>
      <c r="N6" s="1">
        <f t="shared" si="0"/>
        <v>205145.6</v>
      </c>
    </row>
    <row r="7" spans="1:14" ht="15">
      <c r="A7" t="s">
        <v>48</v>
      </c>
      <c r="B7" s="1">
        <v>9271.029999999999</v>
      </c>
      <c r="C7" s="1">
        <v>12851.24</v>
      </c>
      <c r="D7" s="1">
        <v>13102.11</v>
      </c>
      <c r="E7" s="1">
        <v>13278.19</v>
      </c>
      <c r="F7" s="1">
        <v>15306.49</v>
      </c>
      <c r="G7" s="1">
        <v>17537.83</v>
      </c>
      <c r="H7" s="1">
        <v>12503.64</v>
      </c>
      <c r="I7" s="1">
        <v>23328.3</v>
      </c>
      <c r="J7" s="1">
        <v>2922.65</v>
      </c>
      <c r="K7" s="1">
        <v>15613.89</v>
      </c>
      <c r="L7" s="1">
        <v>9772.09</v>
      </c>
      <c r="M7" s="1">
        <v>17109.15</v>
      </c>
      <c r="N7" s="1">
        <f t="shared" si="0"/>
        <v>162596.61</v>
      </c>
    </row>
    <row r="8" spans="1:14" ht="15">
      <c r="A8" t="s">
        <v>49</v>
      </c>
      <c r="B8" s="1">
        <v>1548.46</v>
      </c>
      <c r="C8" s="1">
        <v>2408.83</v>
      </c>
      <c r="D8" s="1">
        <v>2531.96</v>
      </c>
      <c r="E8" s="1">
        <v>2752.29</v>
      </c>
      <c r="F8" s="1">
        <v>3102.01</v>
      </c>
      <c r="G8" s="1">
        <v>3456.75</v>
      </c>
      <c r="H8" s="1">
        <v>2426.29</v>
      </c>
      <c r="I8" s="1">
        <v>5143.25</v>
      </c>
      <c r="J8" s="1">
        <v>747.67</v>
      </c>
      <c r="K8" s="1">
        <v>3401.25</v>
      </c>
      <c r="L8" s="1">
        <v>2041.41</v>
      </c>
      <c r="M8" s="1">
        <v>3478.97</v>
      </c>
      <c r="N8" s="1">
        <f t="shared" si="0"/>
        <v>33039.14</v>
      </c>
    </row>
    <row r="9" spans="1:14" ht="15">
      <c r="A9" t="s">
        <v>51</v>
      </c>
      <c r="B9" s="1">
        <v>730.41</v>
      </c>
      <c r="C9" s="1">
        <v>1065.91</v>
      </c>
      <c r="D9" s="1">
        <v>843.8</v>
      </c>
      <c r="E9" s="1">
        <v>884.66</v>
      </c>
      <c r="F9" s="1">
        <v>1129.58</v>
      </c>
      <c r="G9" s="1">
        <v>1531.55</v>
      </c>
      <c r="H9" s="1">
        <v>1074.03</v>
      </c>
      <c r="I9" s="1">
        <v>2070.42</v>
      </c>
      <c r="J9" s="1">
        <v>520.8</v>
      </c>
      <c r="K9" s="1">
        <v>1888.75</v>
      </c>
      <c r="L9" s="1">
        <v>1021.67</v>
      </c>
      <c r="M9" s="1">
        <v>1466.76</v>
      </c>
      <c r="N9" s="1">
        <f t="shared" si="0"/>
        <v>14228.34</v>
      </c>
    </row>
    <row r="10" spans="1:14" ht="15">
      <c r="A10" t="s">
        <v>52</v>
      </c>
      <c r="B10" s="1">
        <v>1039.58</v>
      </c>
      <c r="C10" s="1">
        <v>1777</v>
      </c>
      <c r="D10" s="1">
        <v>1688.03</v>
      </c>
      <c r="E10" s="1">
        <v>1580.5</v>
      </c>
      <c r="F10" s="1">
        <v>1896.25</v>
      </c>
      <c r="G10" s="1">
        <v>2168.04</v>
      </c>
      <c r="H10" s="1">
        <v>1430.3</v>
      </c>
      <c r="I10" s="1">
        <v>2473.26</v>
      </c>
      <c r="J10" s="1">
        <v>433.99</v>
      </c>
      <c r="K10" s="1">
        <v>1241.41</v>
      </c>
      <c r="L10" s="1">
        <v>923.38</v>
      </c>
      <c r="M10" s="1">
        <v>1783.9</v>
      </c>
      <c r="N10" s="1">
        <f t="shared" si="0"/>
        <v>18435.64</v>
      </c>
    </row>
    <row r="11" spans="1:14" ht="15">
      <c r="A11" t="s">
        <v>53</v>
      </c>
      <c r="B11" s="1">
        <v>12370.02</v>
      </c>
      <c r="C11" s="1">
        <v>14324.19</v>
      </c>
      <c r="D11" s="1">
        <v>18432.59</v>
      </c>
      <c r="E11" s="1">
        <v>16711.15</v>
      </c>
      <c r="F11" s="1">
        <v>19854.97</v>
      </c>
      <c r="G11" s="1">
        <v>22424.99</v>
      </c>
      <c r="H11" s="1">
        <v>15660.34</v>
      </c>
      <c r="I11" s="1">
        <v>30611.71</v>
      </c>
      <c r="J11" s="1">
        <v>4778.19</v>
      </c>
      <c r="K11" s="1">
        <v>20079.71</v>
      </c>
      <c r="L11" s="1">
        <v>12679.98</v>
      </c>
      <c r="M11" s="1">
        <v>23656.28</v>
      </c>
      <c r="N11" s="1">
        <f t="shared" si="0"/>
        <v>211584.12000000002</v>
      </c>
    </row>
    <row r="12" spans="1:14" ht="15">
      <c r="A12" t="s">
        <v>54</v>
      </c>
      <c r="B12" s="1">
        <v>4860.96</v>
      </c>
      <c r="C12" s="1">
        <v>7433.3</v>
      </c>
      <c r="D12" s="1">
        <v>7843.62</v>
      </c>
      <c r="E12" s="1">
        <v>7831.25</v>
      </c>
      <c r="F12" s="1">
        <v>7857.64</v>
      </c>
      <c r="G12" s="1">
        <v>9521.31</v>
      </c>
      <c r="H12" s="1">
        <v>7007.14</v>
      </c>
      <c r="I12" s="1">
        <v>15366.08</v>
      </c>
      <c r="J12" s="1">
        <v>646.96</v>
      </c>
      <c r="K12" s="1">
        <v>8583.17</v>
      </c>
      <c r="L12" s="1">
        <v>6430.8</v>
      </c>
      <c r="M12" s="1">
        <v>10628.16</v>
      </c>
      <c r="N12" s="1">
        <f t="shared" si="0"/>
        <v>94010.39000000001</v>
      </c>
    </row>
    <row r="13" spans="1:14" ht="15">
      <c r="A13" t="s">
        <v>55</v>
      </c>
      <c r="B13" s="1">
        <v>5343.26</v>
      </c>
      <c r="C13" s="1">
        <v>8406.6</v>
      </c>
      <c r="D13" s="1">
        <v>8360.89</v>
      </c>
      <c r="E13" s="1">
        <v>8328.27</v>
      </c>
      <c r="F13" s="1">
        <v>8857.61</v>
      </c>
      <c r="G13" s="1">
        <v>10774.97</v>
      </c>
      <c r="H13" s="1">
        <v>7741.2</v>
      </c>
      <c r="I13" s="1">
        <v>14851.36</v>
      </c>
      <c r="J13" s="1">
        <v>1954.16</v>
      </c>
      <c r="K13" s="1">
        <v>9683.59</v>
      </c>
      <c r="L13" s="1">
        <v>6506.88</v>
      </c>
      <c r="M13" s="1">
        <v>10810.16</v>
      </c>
      <c r="N13" s="1">
        <f t="shared" si="0"/>
        <v>101618.95000000001</v>
      </c>
    </row>
    <row r="14" spans="1:14" ht="15">
      <c r="A14" t="s">
        <v>56</v>
      </c>
      <c r="B14" s="1">
        <v>1894.46</v>
      </c>
      <c r="C14" s="1">
        <v>3070.66</v>
      </c>
      <c r="D14" s="1">
        <v>3874.54</v>
      </c>
      <c r="E14" s="1">
        <v>3208.74</v>
      </c>
      <c r="F14" s="1">
        <v>3417.99</v>
      </c>
      <c r="G14" s="1">
        <v>3788.31</v>
      </c>
      <c r="H14" s="1">
        <v>3286.25</v>
      </c>
      <c r="I14" s="1">
        <v>6288.38</v>
      </c>
      <c r="J14" s="1">
        <v>559.92</v>
      </c>
      <c r="K14" s="1">
        <v>4435.33</v>
      </c>
      <c r="L14" s="1">
        <v>2541.3</v>
      </c>
      <c r="M14" s="1">
        <v>5126.9</v>
      </c>
      <c r="N14" s="1">
        <f t="shared" si="0"/>
        <v>41492.780000000006</v>
      </c>
    </row>
    <row r="15" spans="1:14" ht="15">
      <c r="A15" t="s">
        <v>57</v>
      </c>
      <c r="B15" s="1">
        <v>1695.17</v>
      </c>
      <c r="C15" s="1">
        <v>2874.79</v>
      </c>
      <c r="D15" s="1">
        <v>2552.05</v>
      </c>
      <c r="E15" s="1">
        <v>3057.37</v>
      </c>
      <c r="F15" s="1">
        <v>3301.79</v>
      </c>
      <c r="G15" s="1">
        <v>3834.22</v>
      </c>
      <c r="H15" s="1">
        <v>2904.5</v>
      </c>
      <c r="I15" s="1">
        <v>5480.01</v>
      </c>
      <c r="J15" s="1">
        <v>847.59</v>
      </c>
      <c r="K15" s="1">
        <v>3981.17</v>
      </c>
      <c r="L15" s="1">
        <v>2433.5</v>
      </c>
      <c r="M15" s="1">
        <v>4225.89</v>
      </c>
      <c r="N15" s="1">
        <f t="shared" si="0"/>
        <v>37188.05</v>
      </c>
    </row>
    <row r="16" spans="1:14" ht="15">
      <c r="A16" t="s">
        <v>78</v>
      </c>
      <c r="B16" s="1">
        <v>1405.2599999999998</v>
      </c>
      <c r="C16" s="1">
        <v>2066.88</v>
      </c>
      <c r="D16" s="1">
        <v>2375.34</v>
      </c>
      <c r="E16" s="1">
        <v>2238.27</v>
      </c>
      <c r="F16" s="1">
        <v>2506.67</v>
      </c>
      <c r="G16" s="1">
        <v>2840.16</v>
      </c>
      <c r="H16" s="1">
        <v>2253.75</v>
      </c>
      <c r="I16" s="1">
        <v>4129.31</v>
      </c>
      <c r="J16" s="1">
        <v>420.3</v>
      </c>
      <c r="K16" s="1">
        <v>2662.58</v>
      </c>
      <c r="L16" s="1">
        <v>1731.83</v>
      </c>
      <c r="M16" s="1">
        <v>2647.87</v>
      </c>
      <c r="N16" s="1">
        <f t="shared" si="0"/>
        <v>27278.219999999998</v>
      </c>
    </row>
    <row r="17" spans="1:14" ht="15">
      <c r="A17" t="s">
        <v>58</v>
      </c>
      <c r="B17" s="1">
        <v>8041.759999999999</v>
      </c>
      <c r="C17" s="1">
        <v>12860.39</v>
      </c>
      <c r="D17" s="1">
        <v>12869.95</v>
      </c>
      <c r="E17" s="1">
        <v>12837.58</v>
      </c>
      <c r="F17" s="1">
        <v>13450.54</v>
      </c>
      <c r="G17" s="1">
        <v>15807.22</v>
      </c>
      <c r="H17" s="1">
        <v>12106.19</v>
      </c>
      <c r="I17" s="1">
        <v>21245.28</v>
      </c>
      <c r="J17" s="1">
        <v>3721.12</v>
      </c>
      <c r="K17" s="1">
        <v>13638.32</v>
      </c>
      <c r="L17" s="1">
        <v>9668.17</v>
      </c>
      <c r="M17" s="1">
        <v>16443.25</v>
      </c>
      <c r="N17" s="1">
        <f t="shared" si="0"/>
        <v>152689.77000000002</v>
      </c>
    </row>
    <row r="18" spans="1:14" ht="15">
      <c r="A18" t="s">
        <v>79</v>
      </c>
      <c r="B18" s="1">
        <v>3897.17</v>
      </c>
      <c r="C18" s="1">
        <v>4971.85</v>
      </c>
      <c r="D18" s="1">
        <v>5429.09</v>
      </c>
      <c r="E18" s="1">
        <v>5180.4</v>
      </c>
      <c r="F18" s="1">
        <v>7291.21</v>
      </c>
      <c r="G18" s="1">
        <v>7925.17</v>
      </c>
      <c r="H18" s="1">
        <v>4576.13</v>
      </c>
      <c r="I18" s="1">
        <v>8288.61</v>
      </c>
      <c r="J18" s="1">
        <v>-95.39</v>
      </c>
      <c r="K18" s="1">
        <v>3453.55</v>
      </c>
      <c r="L18" s="1">
        <v>3182.96</v>
      </c>
      <c r="M18" s="1">
        <v>5484.29</v>
      </c>
      <c r="N18" s="1">
        <f t="shared" si="0"/>
        <v>59585.04</v>
      </c>
    </row>
    <row r="19" spans="1:14" ht="15">
      <c r="A19" t="s">
        <v>60</v>
      </c>
      <c r="B19" s="1">
        <v>664.47</v>
      </c>
      <c r="C19" s="1">
        <v>814.88</v>
      </c>
      <c r="D19" s="1">
        <v>795.34</v>
      </c>
      <c r="E19" s="1">
        <v>770.41</v>
      </c>
      <c r="F19" s="1">
        <v>1030.34</v>
      </c>
      <c r="G19" s="1">
        <v>1170.51</v>
      </c>
      <c r="H19" s="1">
        <v>1067.92</v>
      </c>
      <c r="I19" s="1">
        <v>1923.51</v>
      </c>
      <c r="J19" s="1">
        <v>114.86</v>
      </c>
      <c r="K19" s="1">
        <v>1073.63</v>
      </c>
      <c r="L19" s="1">
        <v>559.5</v>
      </c>
      <c r="M19" s="1">
        <v>1305.98</v>
      </c>
      <c r="N19" s="1">
        <f t="shared" si="0"/>
        <v>11291.349999999999</v>
      </c>
    </row>
    <row r="20" spans="1:14" ht="15">
      <c r="A20" t="s">
        <v>61</v>
      </c>
      <c r="B20" s="1">
        <v>248.05</v>
      </c>
      <c r="C20" s="1">
        <v>654.34</v>
      </c>
      <c r="D20" s="1">
        <v>659.25</v>
      </c>
      <c r="E20" s="1">
        <v>648.83</v>
      </c>
      <c r="F20" s="1">
        <v>278.59</v>
      </c>
      <c r="G20" s="1">
        <v>1000.01</v>
      </c>
      <c r="H20" s="1">
        <v>1052.08</v>
      </c>
      <c r="I20" s="1">
        <v>1370.35</v>
      </c>
      <c r="J20" s="1">
        <v>973.81</v>
      </c>
      <c r="K20" s="1">
        <v>662.09</v>
      </c>
      <c r="L20" s="1">
        <v>1124.21</v>
      </c>
      <c r="M20" s="1">
        <v>1546.87</v>
      </c>
      <c r="N20" s="1">
        <f t="shared" si="0"/>
        <v>10218.48</v>
      </c>
    </row>
    <row r="21" spans="1:14" ht="15">
      <c r="A21" s="7" t="s">
        <v>31</v>
      </c>
      <c r="B21" s="8">
        <f>SUM(B2:B20)</f>
        <v>73998.97</v>
      </c>
      <c r="C21" s="8">
        <f aca="true" t="shared" si="1" ref="C21:F21">SUM(C2:C20)</f>
        <v>101682.06000000001</v>
      </c>
      <c r="D21" s="8">
        <f t="shared" si="1"/>
        <v>115476.11999999998</v>
      </c>
      <c r="E21" s="8">
        <f t="shared" si="1"/>
        <v>110054.02</v>
      </c>
      <c r="F21" s="8">
        <f t="shared" si="1"/>
        <v>124000.54</v>
      </c>
      <c r="G21" s="8">
        <f aca="true" t="shared" si="2" ref="G21">SUM(G2:G20)</f>
        <v>146958.52000000002</v>
      </c>
      <c r="H21" s="8">
        <f aca="true" t="shared" si="3" ref="H21">SUM(H2:H20)</f>
        <v>103917.32</v>
      </c>
      <c r="I21" s="8">
        <f aca="true" t="shared" si="4" ref="I21">SUM(I2:I20)</f>
        <v>198505.08000000005</v>
      </c>
      <c r="J21" s="8">
        <f aca="true" t="shared" si="5" ref="J21">SUM(J2:J20)</f>
        <v>38449.49</v>
      </c>
      <c r="K21" s="12">
        <f>SUM(K2:K20)</f>
        <v>124140.28000000001</v>
      </c>
      <c r="L21" s="8">
        <f aca="true" t="shared" si="6" ref="L21">SUM(L2:L20)</f>
        <v>80867.13</v>
      </c>
      <c r="M21" s="8">
        <f aca="true" t="shared" si="7" ref="M21">SUM(M2:M20)</f>
        <v>149313.58000000002</v>
      </c>
      <c r="N21" s="11">
        <f>SUM(N2:N20)</f>
        <v>1367363.11</v>
      </c>
    </row>
    <row r="24" ht="15">
      <c r="A24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6CA3A-3092-4763-9821-0AA90CCD8A1A}">
  <dimension ref="A1:N23"/>
  <sheetViews>
    <sheetView tabSelected="1" workbookViewId="0" topLeftCell="A1">
      <selection activeCell="C22" sqref="C22"/>
    </sheetView>
  </sheetViews>
  <sheetFormatPr defaultColWidth="9.140625" defaultRowHeight="15"/>
  <cols>
    <col min="1" max="1" width="43.7109375" style="0" customWidth="1"/>
    <col min="2" max="2" width="10.7109375" style="0" customWidth="1"/>
    <col min="3" max="8" width="11.00390625" style="0" bestFit="1" customWidth="1"/>
    <col min="9" max="9" width="10.57421875" style="0" customWidth="1"/>
    <col min="10" max="11" width="9.7109375" style="0" customWidth="1"/>
    <col min="12" max="12" width="10.00390625" style="0" customWidth="1"/>
    <col min="13" max="13" width="10.28125" style="0" customWidth="1"/>
    <col min="14" max="14" width="10.7109375" style="0" bestFit="1" customWidth="1"/>
  </cols>
  <sheetData>
    <row r="1" spans="2:14" s="2" customFormat="1" ht="15">
      <c r="B1" s="9" t="s">
        <v>80</v>
      </c>
      <c r="C1" s="9" t="s">
        <v>81</v>
      </c>
      <c r="D1" s="9" t="s">
        <v>82</v>
      </c>
      <c r="E1" s="9" t="s">
        <v>83</v>
      </c>
      <c r="F1" s="9" t="s">
        <v>84</v>
      </c>
      <c r="G1" s="9" t="s">
        <v>85</v>
      </c>
      <c r="H1" s="9" t="s">
        <v>86</v>
      </c>
      <c r="I1" s="9" t="s">
        <v>87</v>
      </c>
      <c r="J1" s="9" t="s">
        <v>88</v>
      </c>
      <c r="K1" s="9" t="s">
        <v>89</v>
      </c>
      <c r="L1" s="9" t="s">
        <v>90</v>
      </c>
      <c r="M1" s="9" t="s">
        <v>91</v>
      </c>
      <c r="N1" s="10" t="s">
        <v>32</v>
      </c>
    </row>
    <row r="2" spans="1:7" ht="15">
      <c r="A2" t="s">
        <v>43</v>
      </c>
      <c r="B2" s="1">
        <v>-10275.99</v>
      </c>
      <c r="C2" s="1">
        <v>982.86</v>
      </c>
      <c r="D2" s="1">
        <v>-28.15</v>
      </c>
      <c r="E2" s="1">
        <v>34.66</v>
      </c>
      <c r="F2" s="1">
        <v>19.25</v>
      </c>
      <c r="G2" s="1">
        <v>27437.4</v>
      </c>
    </row>
    <row r="3" spans="1:14" ht="15">
      <c r="A3" t="s">
        <v>44</v>
      </c>
      <c r="B3" s="1">
        <v>6812.12</v>
      </c>
      <c r="C3" s="1">
        <v>13968.81</v>
      </c>
      <c r="D3" s="1">
        <v>12730.63</v>
      </c>
      <c r="E3" s="1">
        <v>12536.39</v>
      </c>
      <c r="F3" s="1">
        <v>14579.63</v>
      </c>
      <c r="G3" s="1">
        <v>13762.85</v>
      </c>
      <c r="H3" s="1"/>
      <c r="I3" s="1"/>
      <c r="J3" s="1"/>
      <c r="K3" s="1"/>
      <c r="L3" s="1"/>
      <c r="M3" s="1"/>
      <c r="N3" s="1"/>
    </row>
    <row r="4" spans="1:14" ht="15">
      <c r="A4" t="s">
        <v>45</v>
      </c>
      <c r="B4" s="1">
        <v>1752.5</v>
      </c>
      <c r="C4" s="1">
        <v>3234.76</v>
      </c>
      <c r="D4" s="1">
        <v>2947.76</v>
      </c>
      <c r="E4" s="1">
        <v>3372.39</v>
      </c>
      <c r="F4" s="1">
        <v>3387.01</v>
      </c>
      <c r="G4" s="1">
        <v>2706.64</v>
      </c>
      <c r="H4" s="1"/>
      <c r="I4" s="1"/>
      <c r="J4" s="1"/>
      <c r="K4" s="1"/>
      <c r="L4" s="1"/>
      <c r="M4" s="1"/>
      <c r="N4" s="1"/>
    </row>
    <row r="5" spans="1:14" ht="15">
      <c r="A5" t="s">
        <v>46</v>
      </c>
      <c r="B5" s="1">
        <v>1255.67</v>
      </c>
      <c r="C5" s="1">
        <v>2191.08</v>
      </c>
      <c r="D5" s="1">
        <v>2732.25</v>
      </c>
      <c r="E5" s="1">
        <v>3421.58</v>
      </c>
      <c r="F5" s="1">
        <v>4167.16</v>
      </c>
      <c r="G5" s="1">
        <v>3826.56</v>
      </c>
      <c r="H5" s="1"/>
      <c r="I5" s="1"/>
      <c r="J5" s="1"/>
      <c r="K5" s="1"/>
      <c r="L5" s="1"/>
      <c r="M5" s="1"/>
      <c r="N5" s="1"/>
    </row>
    <row r="6" spans="1:14" ht="15">
      <c r="A6" t="s">
        <v>47</v>
      </c>
      <c r="B6" s="1">
        <v>11244.16</v>
      </c>
      <c r="C6" s="1">
        <v>15294.14</v>
      </c>
      <c r="D6" s="1">
        <v>16592.92</v>
      </c>
      <c r="E6" s="1">
        <v>20293.61</v>
      </c>
      <c r="F6" s="1">
        <v>23411.59</v>
      </c>
      <c r="G6" s="1">
        <v>21464.79</v>
      </c>
      <c r="H6" s="1"/>
      <c r="I6" s="1"/>
      <c r="J6" s="1"/>
      <c r="K6" s="1"/>
      <c r="L6" s="1"/>
      <c r="M6" s="1"/>
      <c r="N6" s="1"/>
    </row>
    <row r="7" spans="1:14" ht="15">
      <c r="A7" t="s">
        <v>48</v>
      </c>
      <c r="B7" s="1">
        <v>8908.76</v>
      </c>
      <c r="C7" s="1">
        <v>15580.51</v>
      </c>
      <c r="D7" s="1">
        <v>16760.87</v>
      </c>
      <c r="E7" s="1">
        <v>18282.8</v>
      </c>
      <c r="F7" s="1">
        <v>20971.64</v>
      </c>
      <c r="G7" s="1">
        <v>18752.63</v>
      </c>
      <c r="H7" s="1"/>
      <c r="I7" s="1"/>
      <c r="J7" s="1"/>
      <c r="K7" s="1"/>
      <c r="L7" s="1"/>
      <c r="M7" s="1"/>
      <c r="N7" s="1"/>
    </row>
    <row r="8" spans="1:14" ht="15">
      <c r="A8" t="s">
        <v>49</v>
      </c>
      <c r="B8" s="1">
        <v>1179.42</v>
      </c>
      <c r="C8" s="1">
        <v>2671.47</v>
      </c>
      <c r="D8" s="1">
        <v>3018.97</v>
      </c>
      <c r="E8" s="1">
        <v>3829.59</v>
      </c>
      <c r="F8" s="1">
        <v>3728.97</v>
      </c>
      <c r="G8" s="1">
        <v>3236.91</v>
      </c>
      <c r="H8" s="1"/>
      <c r="I8" s="1"/>
      <c r="J8" s="1"/>
      <c r="K8" s="1"/>
      <c r="L8" s="1"/>
      <c r="M8" s="1"/>
      <c r="N8" s="1"/>
    </row>
    <row r="9" spans="1:14" ht="15">
      <c r="A9" t="s">
        <v>51</v>
      </c>
      <c r="B9" s="1">
        <v>806.5799999999999</v>
      </c>
      <c r="C9" s="1">
        <v>1306.04</v>
      </c>
      <c r="D9" s="1">
        <v>1395.54</v>
      </c>
      <c r="E9" s="1">
        <v>1511.56</v>
      </c>
      <c r="F9" s="1">
        <v>1684.8</v>
      </c>
      <c r="G9" s="1">
        <v>1537.26</v>
      </c>
      <c r="H9" s="1"/>
      <c r="I9" s="1"/>
      <c r="J9" s="1"/>
      <c r="K9" s="1"/>
      <c r="L9" s="1"/>
      <c r="M9" s="1"/>
      <c r="N9" s="1"/>
    </row>
    <row r="10" spans="1:14" ht="15">
      <c r="A10" t="s">
        <v>52</v>
      </c>
      <c r="B10" s="1">
        <v>924.1199999999999</v>
      </c>
      <c r="C10" s="1">
        <v>1778.47</v>
      </c>
      <c r="D10" s="1">
        <v>2155.71</v>
      </c>
      <c r="E10" s="1">
        <v>2375.38</v>
      </c>
      <c r="F10" s="1">
        <v>2588.54</v>
      </c>
      <c r="G10" s="1">
        <v>2567.88</v>
      </c>
      <c r="H10" s="1"/>
      <c r="I10" s="1"/>
      <c r="J10" s="1"/>
      <c r="K10" s="1"/>
      <c r="L10" s="1"/>
      <c r="M10" s="1"/>
      <c r="N10" s="1"/>
    </row>
    <row r="11" spans="1:14" ht="15">
      <c r="A11" t="s">
        <v>53</v>
      </c>
      <c r="B11" s="1">
        <v>12382.22</v>
      </c>
      <c r="C11" s="1">
        <v>20519.94</v>
      </c>
      <c r="D11" s="1">
        <v>21366.56</v>
      </c>
      <c r="E11" s="1">
        <v>22724.82</v>
      </c>
      <c r="F11" s="1">
        <v>26974.39</v>
      </c>
      <c r="G11" s="1">
        <v>26436.75</v>
      </c>
      <c r="H11" s="1"/>
      <c r="I11" s="1"/>
      <c r="J11" s="1"/>
      <c r="K11" s="1"/>
      <c r="L11" s="1"/>
      <c r="M11" s="1"/>
      <c r="N11" s="1"/>
    </row>
    <row r="12" spans="1:14" ht="15">
      <c r="A12" t="s">
        <v>54</v>
      </c>
      <c r="B12" s="1">
        <v>4821.06</v>
      </c>
      <c r="C12" s="1">
        <v>8130.13</v>
      </c>
      <c r="D12" s="1">
        <v>8966.21</v>
      </c>
      <c r="E12" s="1">
        <v>10688.06</v>
      </c>
      <c r="F12" s="1">
        <v>11129.17</v>
      </c>
      <c r="G12" s="1">
        <v>10812.04</v>
      </c>
      <c r="H12" s="1"/>
      <c r="I12" s="1"/>
      <c r="J12" s="1"/>
      <c r="K12" s="1"/>
      <c r="L12" s="1"/>
      <c r="M12" s="1"/>
      <c r="N12" s="1"/>
    </row>
    <row r="13" spans="1:14" ht="15">
      <c r="A13" t="s">
        <v>55</v>
      </c>
      <c r="B13" s="1">
        <v>4829.38</v>
      </c>
      <c r="C13" s="1">
        <v>8491.94</v>
      </c>
      <c r="D13" s="1">
        <v>9477.1</v>
      </c>
      <c r="E13" s="1">
        <v>12183</v>
      </c>
      <c r="F13" s="1">
        <v>12113.53</v>
      </c>
      <c r="G13" s="1">
        <v>12355.93</v>
      </c>
      <c r="H13" s="1"/>
      <c r="I13" s="1"/>
      <c r="J13" s="1"/>
      <c r="K13" s="1"/>
      <c r="L13" s="1"/>
      <c r="M13" s="1"/>
      <c r="N13" s="1"/>
    </row>
    <row r="14" spans="1:14" ht="15">
      <c r="A14" t="s">
        <v>56</v>
      </c>
      <c r="B14" s="1">
        <v>2258.79</v>
      </c>
      <c r="C14" s="1">
        <v>4344.22</v>
      </c>
      <c r="D14" s="1">
        <v>4125.86</v>
      </c>
      <c r="E14" s="1">
        <v>4751.01</v>
      </c>
      <c r="F14" s="1">
        <v>4470.56</v>
      </c>
      <c r="G14" s="1">
        <v>4019</v>
      </c>
      <c r="H14" s="1"/>
      <c r="I14" s="1"/>
      <c r="J14" s="1"/>
      <c r="K14" s="1"/>
      <c r="L14" s="1"/>
      <c r="M14" s="1"/>
      <c r="N14" s="1"/>
    </row>
    <row r="15" spans="1:14" ht="15">
      <c r="A15" t="s">
        <v>57</v>
      </c>
      <c r="B15" s="1">
        <v>2221.34</v>
      </c>
      <c r="C15" s="1">
        <v>3492.93</v>
      </c>
      <c r="D15" s="1">
        <v>3481.6</v>
      </c>
      <c r="E15" s="1">
        <v>4056.05</v>
      </c>
      <c r="F15" s="1">
        <v>4935.63</v>
      </c>
      <c r="G15" s="1">
        <v>3980.96</v>
      </c>
      <c r="H15" s="1"/>
      <c r="I15" s="1"/>
      <c r="J15" s="1"/>
      <c r="K15" s="1"/>
      <c r="L15" s="1"/>
      <c r="M15" s="1"/>
      <c r="N15" s="1"/>
    </row>
    <row r="16" spans="1:14" ht="15">
      <c r="A16" t="s">
        <v>78</v>
      </c>
      <c r="B16" s="1">
        <v>1393.5800000000002</v>
      </c>
      <c r="C16" s="1">
        <v>2000.22</v>
      </c>
      <c r="D16" s="1">
        <v>2170.92</v>
      </c>
      <c r="E16" s="1">
        <v>2823.84</v>
      </c>
      <c r="F16" s="1">
        <v>2681.24</v>
      </c>
      <c r="G16" s="1">
        <v>2897.34</v>
      </c>
      <c r="H16" s="1"/>
      <c r="I16" s="1"/>
      <c r="J16" s="1"/>
      <c r="K16" s="1"/>
      <c r="L16" s="1"/>
      <c r="M16" s="1"/>
      <c r="N16" s="1"/>
    </row>
    <row r="17" spans="1:14" ht="15">
      <c r="A17" t="s">
        <v>58</v>
      </c>
      <c r="B17" s="1">
        <v>7774.530000000001</v>
      </c>
      <c r="C17" s="1">
        <v>12609.49</v>
      </c>
      <c r="D17" s="1">
        <v>13556.67</v>
      </c>
      <c r="E17" s="1">
        <v>17180.51</v>
      </c>
      <c r="F17" s="1">
        <v>17863.31</v>
      </c>
      <c r="G17" s="1">
        <v>16606.35</v>
      </c>
      <c r="H17" s="1"/>
      <c r="I17" s="1"/>
      <c r="J17" s="1"/>
      <c r="K17" s="1"/>
      <c r="L17" s="1"/>
      <c r="M17" s="1"/>
      <c r="N17" s="1"/>
    </row>
    <row r="18" spans="1:14" ht="15">
      <c r="A18" t="s">
        <v>79</v>
      </c>
      <c r="B18" s="1">
        <v>2986.08</v>
      </c>
      <c r="C18" s="1">
        <v>5377.68</v>
      </c>
      <c r="D18" s="1">
        <v>6987.46</v>
      </c>
      <c r="E18" s="1">
        <v>7783.43</v>
      </c>
      <c r="F18" s="1">
        <v>9656.35</v>
      </c>
      <c r="G18" s="1">
        <v>8585.66</v>
      </c>
      <c r="H18" s="1"/>
      <c r="I18" s="1"/>
      <c r="J18" s="1"/>
      <c r="K18" s="1"/>
      <c r="L18" s="1"/>
      <c r="M18" s="1"/>
      <c r="N18" s="1"/>
    </row>
    <row r="19" spans="1:14" ht="15">
      <c r="A19" t="s">
        <v>60</v>
      </c>
      <c r="B19" s="1">
        <v>547.75</v>
      </c>
      <c r="C19" s="1">
        <v>1132.24</v>
      </c>
      <c r="D19" s="1">
        <v>936.36</v>
      </c>
      <c r="E19" s="1">
        <v>1425.09</v>
      </c>
      <c r="F19" s="1">
        <v>1763.05</v>
      </c>
      <c r="G19" s="1">
        <v>1504.84</v>
      </c>
      <c r="H19" s="1"/>
      <c r="I19" s="1"/>
      <c r="J19" s="1"/>
      <c r="K19" s="1"/>
      <c r="L19" s="1"/>
      <c r="M19" s="1"/>
      <c r="N19" s="1"/>
    </row>
    <row r="20" spans="1:14" ht="15">
      <c r="A20" t="s">
        <v>61</v>
      </c>
      <c r="B20" s="1">
        <v>162.40999999999985</v>
      </c>
      <c r="C20" s="1">
        <v>201.09</v>
      </c>
      <c r="D20" s="1">
        <v>1354.46</v>
      </c>
      <c r="E20" s="1">
        <v>2297.59</v>
      </c>
      <c r="F20" s="1">
        <v>1315.34</v>
      </c>
      <c r="G20" s="1">
        <v>1325.13</v>
      </c>
      <c r="H20" s="1"/>
      <c r="I20" s="1"/>
      <c r="J20" s="1"/>
      <c r="K20" s="1"/>
      <c r="L20" s="1"/>
      <c r="M20" s="1"/>
      <c r="N20" s="1"/>
    </row>
    <row r="21" spans="1:14" ht="15">
      <c r="A21" t="s">
        <v>97</v>
      </c>
      <c r="B21" s="1"/>
      <c r="C21" s="1"/>
      <c r="D21" s="1">
        <v>4.33</v>
      </c>
      <c r="E21" s="1">
        <v>12.58</v>
      </c>
      <c r="F21" s="1"/>
      <c r="G21" s="1">
        <v>4.33</v>
      </c>
      <c r="H21" s="1"/>
      <c r="I21" s="1"/>
      <c r="J21" s="1"/>
      <c r="K21" s="1"/>
      <c r="L21" s="1"/>
      <c r="M21" s="1"/>
      <c r="N21" s="1"/>
    </row>
    <row r="22" spans="1:14" ht="15">
      <c r="A22" t="s">
        <v>96</v>
      </c>
      <c r="B22" s="1"/>
      <c r="C22" s="1"/>
      <c r="D22" s="1">
        <v>2.54</v>
      </c>
      <c r="E22" s="1">
        <v>5</v>
      </c>
      <c r="F22" s="1">
        <v>17.67</v>
      </c>
      <c r="G22" s="1">
        <v>17.83</v>
      </c>
      <c r="H22" s="1"/>
      <c r="I22" s="1"/>
      <c r="J22" s="1"/>
      <c r="K22" s="1"/>
      <c r="L22" s="1"/>
      <c r="M22" s="1"/>
      <c r="N22" s="1"/>
    </row>
    <row r="23" spans="1:14" ht="15">
      <c r="A23" s="7" t="s">
        <v>31</v>
      </c>
      <c r="B23" s="8">
        <f>SUM(B2:B22)</f>
        <v>61984.479999999996</v>
      </c>
      <c r="C23" s="8">
        <f aca="true" t="shared" si="0" ref="C23:M23">SUM(C2:C22)</f>
        <v>123308.02</v>
      </c>
      <c r="D23" s="8">
        <f t="shared" si="0"/>
        <v>130736.57</v>
      </c>
      <c r="E23" s="8">
        <f t="shared" si="0"/>
        <v>151588.93999999997</v>
      </c>
      <c r="F23" s="8">
        <f t="shared" si="0"/>
        <v>167458.83</v>
      </c>
      <c r="G23" s="8">
        <f t="shared" si="0"/>
        <v>183839.07999999996</v>
      </c>
      <c r="H23" s="8">
        <f t="shared" si="0"/>
        <v>0</v>
      </c>
      <c r="I23" s="8">
        <f t="shared" si="0"/>
        <v>0</v>
      </c>
      <c r="J23" s="8">
        <f t="shared" si="0"/>
        <v>0</v>
      </c>
      <c r="K23" s="8">
        <f t="shared" si="0"/>
        <v>0</v>
      </c>
      <c r="L23" s="8">
        <f t="shared" si="0"/>
        <v>0</v>
      </c>
      <c r="M23" s="8">
        <f t="shared" si="0"/>
        <v>0</v>
      </c>
      <c r="N23" s="11">
        <f>SUM(N3:N21)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CC Freedom of Information Document" ma:contentTypeID="0x010100D1B31C292853AA4388EA83479DC8BD05008E6D950EE0F8C04BA2008CB2F79FEBFD" ma:contentTypeVersion="18" ma:contentTypeDescription="" ma:contentTypeScope="" ma:versionID="060b00f9e50a985433fc3796928a3edc">
  <xsd:schema xmlns:xsd="http://www.w3.org/2001/XMLSchema" xmlns:xs="http://www.w3.org/2001/XMLSchema" xmlns:p="http://schemas.microsoft.com/office/2006/metadata/properties" xmlns:ns2="cda13b68-0cb9-44d1-8948-705cfc0b6877" xmlns:ns3="cf8f57c1-98c0-437d-b0ad-9d594dbd0b1b" targetNamespace="http://schemas.microsoft.com/office/2006/metadata/properties" ma:root="true" ma:fieldsID="e36b37b8fd386eb0ad231ff9ae804769" ns2:_="" ns3:_="">
    <xsd:import namespace="cda13b68-0cb9-44d1-8948-705cfc0b6877"/>
    <xsd:import namespace="cf8f57c1-98c0-437d-b0ad-9d594dbd0b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269401206864d7db44272fae8f97230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13b68-0cb9-44d1-8948-705cfc0b68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269401206864d7db44272fae8f97230" ma:index="12" nillable="true" ma:taxonomy="true" ma:internalName="o269401206864d7db44272fae8f97230" ma:taxonomyFieldName="MCCDPO_x0020_DocType" ma:displayName="MCCDPO DocType" ma:default="" ma:fieldId="{82694012-0686-4d7d-b442-72fae8f97230}" ma:sspId="945d2c57-1183-427d-a604-2e0ffdafb2d4" ma:termSetId="29ac4288-c51d-40d1-8a4e-5328065b0c51" ma:anchorId="9117cb85-6f8b-46f8-a82f-46d37d4343e9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2426f43-3ff8-433d-a936-045a6a512a84}" ma:internalName="TaxCatchAll" ma:showField="CatchAllData" ma:web="cda13b68-0cb9-44d1-8948-705cfc0b6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f57c1-98c0-437d-b0ad-9d594dbd0b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269401206864d7db44272fae8f97230 xmlns="cda13b68-0cb9-44d1-8948-705cfc0b687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Freedom of Information</TermName>
          <TermId xmlns="http://schemas.microsoft.com/office/infopath/2007/PartnerControls">e0aecb98-f10c-4f0b-810b-c6e7be0f4b6f</TermId>
        </TermInfo>
      </Terms>
    </o269401206864d7db44272fae8f97230>
    <TaxCatchAll xmlns="cda13b68-0cb9-44d1-8948-705cfc0b6877">
      <Value>48</Value>
    </TaxCatchAll>
  </documentManagement>
</p:properties>
</file>

<file path=customXml/itemProps1.xml><?xml version="1.0" encoding="utf-8"?>
<ds:datastoreItem xmlns:ds="http://schemas.openxmlformats.org/officeDocument/2006/customXml" ds:itemID="{EA3C645F-38D7-44A0-B289-70A8DCCEAF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442FE7-BD99-4082-A0B2-645ECD4F83E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895857B-8505-469C-B391-02C7805EB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13b68-0cb9-44d1-8948-705cfc0b6877"/>
    <ds:schemaRef ds:uri="cf8f57c1-98c0-437d-b0ad-9d594dbd0b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37FD36E-0428-49CE-B3AA-2B34D2A4CAA3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cf8f57c1-98c0-437d-b0ad-9d594dbd0b1b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da13b68-0cb9-44d1-8948-705cfc0b687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Monmouthshire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Hicks, Davina M.</dc:creator>
  <cp:keywords/>
  <dc:description/>
  <cp:lastModifiedBy>Francis, Sara</cp:lastModifiedBy>
  <dcterms:created xsi:type="dcterms:W3CDTF">2020-06-11T13:11:01Z</dcterms:created>
  <dcterms:modified xsi:type="dcterms:W3CDTF">2023-10-31T14:37:51Z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0x010100D1B31C292853AA4388EA83479DC8BD05008E6D950EE0F8C04BA2008CB2F79FEBFD</vt:lpwstr>
  </property>
  <property fmtid="{D5CDD505-2E9C-101B-9397-08002B2CF9AE}" pid="3" name="MCCDPO DocType">
    <vt:lpwstr>48;#Freedom of Information|e0aecb98-f10c-4f0b-810b-c6e7be0f4b6f</vt:lpwstr>
  </property>
</Properties>
</file>